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CentrumBalticum\PROJEKTIT\Käynnissä\Let's communicate 2\Website\Attachments\Contatcs 2021\"/>
    </mc:Choice>
  </mc:AlternateContent>
  <bookViews>
    <workbookView xWindow="0" yWindow="0" windowWidth="20490" windowHeight="7620"/>
  </bookViews>
  <sheets>
    <sheet name="Contact list" sheetId="1" r:id="rId1"/>
    <sheet name="File info" sheetId="3" r:id="rId2"/>
  </sheets>
  <calcPr calcId="162913"/>
</workbook>
</file>

<file path=xl/calcChain.xml><?xml version="1.0" encoding="utf-8"?>
<calcChain xmlns="http://schemas.openxmlformats.org/spreadsheetml/2006/main">
  <c r="G28" i="1" l="1"/>
  <c r="G20" i="1" l="1"/>
  <c r="T20" i="1" l="1"/>
  <c r="G62" i="1" l="1"/>
  <c r="G61" i="1"/>
  <c r="G58" i="1"/>
  <c r="G57" i="1"/>
  <c r="G59" i="1"/>
  <c r="G54" i="1"/>
  <c r="G56" i="1"/>
  <c r="G55" i="1"/>
  <c r="G53" i="1"/>
  <c r="G51" i="1"/>
  <c r="G50" i="1"/>
  <c r="G47" i="1"/>
  <c r="G48" i="1"/>
  <c r="G49" i="1"/>
  <c r="G46" i="1"/>
  <c r="G41" i="1"/>
  <c r="G40" i="1"/>
  <c r="G39" i="1"/>
  <c r="G37" i="1"/>
  <c r="G36" i="1"/>
  <c r="G38" i="1"/>
  <c r="G34" i="1"/>
  <c r="G35" i="1"/>
  <c r="G33" i="1"/>
  <c r="G32" i="1"/>
  <c r="G29" i="1"/>
  <c r="G25" i="1"/>
  <c r="G26" i="1"/>
  <c r="G24" i="1"/>
  <c r="G16" i="1"/>
  <c r="G17" i="1"/>
  <c r="G14" i="1"/>
  <c r="G15" i="1"/>
  <c r="G5" i="1"/>
  <c r="G4" i="1"/>
  <c r="G13" i="1"/>
  <c r="G12" i="1"/>
  <c r="G11" i="1"/>
  <c r="G10" i="1"/>
  <c r="G9" i="1"/>
  <c r="G8" i="1"/>
  <c r="G7" i="1"/>
  <c r="G6" i="1"/>
  <c r="G19" i="1"/>
  <c r="G18" i="1"/>
  <c r="G21" i="1"/>
  <c r="C63" i="1"/>
  <c r="C62" i="1"/>
  <c r="C61" i="1"/>
  <c r="C58" i="1"/>
  <c r="C57" i="1"/>
  <c r="C59" i="1"/>
  <c r="C54" i="1"/>
  <c r="C56" i="1"/>
  <c r="C55" i="1"/>
  <c r="C53" i="1"/>
  <c r="C51" i="1"/>
  <c r="C50" i="1"/>
  <c r="C52" i="1"/>
  <c r="C47" i="1"/>
  <c r="C48" i="1"/>
  <c r="C49" i="1"/>
  <c r="C46" i="1"/>
  <c r="C41" i="1"/>
  <c r="C40" i="1"/>
  <c r="C39" i="1"/>
  <c r="C37" i="1"/>
  <c r="C36" i="1"/>
  <c r="C38" i="1"/>
  <c r="C34" i="1"/>
  <c r="C35" i="1"/>
  <c r="C31" i="1"/>
  <c r="C33" i="1"/>
  <c r="C30" i="1"/>
  <c r="C32" i="1"/>
  <c r="C29" i="1"/>
  <c r="C28" i="1"/>
  <c r="C25" i="1"/>
  <c r="C26" i="1"/>
  <c r="C24" i="1"/>
  <c r="C16" i="1"/>
  <c r="C17" i="1"/>
  <c r="C14" i="1"/>
  <c r="C15" i="1"/>
  <c r="C5" i="1"/>
  <c r="C4" i="1"/>
  <c r="C13" i="1"/>
  <c r="C12" i="1"/>
  <c r="C11" i="1"/>
  <c r="C10" i="1"/>
  <c r="C9" i="1"/>
  <c r="C8" i="1"/>
  <c r="C7" i="1"/>
  <c r="C6" i="1"/>
  <c r="T6" i="1" l="1"/>
  <c r="T10" i="1"/>
  <c r="T4" i="1"/>
  <c r="T17" i="1"/>
  <c r="T26" i="1"/>
  <c r="T33" i="1"/>
  <c r="T34" i="1"/>
  <c r="T38" i="1"/>
  <c r="T40" i="1"/>
  <c r="T56" i="1"/>
  <c r="T57" i="1"/>
  <c r="T63" i="1"/>
  <c r="T50" i="1"/>
  <c r="T5" i="1"/>
  <c r="T18" i="1"/>
  <c r="T8" i="1"/>
  <c r="T12" i="1"/>
  <c r="T15" i="1"/>
  <c r="T24" i="1"/>
  <c r="T32" i="1"/>
  <c r="T37" i="1"/>
  <c r="T41" i="1"/>
  <c r="T48" i="1"/>
  <c r="T51" i="1"/>
  <c r="T53" i="1"/>
  <c r="T62" i="1"/>
  <c r="T11" i="1"/>
  <c r="T29" i="1"/>
  <c r="T31" i="1"/>
  <c r="T54" i="1"/>
  <c r="T58" i="1"/>
  <c r="T61" i="1"/>
  <c r="T7" i="1"/>
  <c r="T16" i="1"/>
  <c r="T36" i="1"/>
  <c r="T49" i="1"/>
  <c r="T21" i="1"/>
  <c r="T19" i="1"/>
  <c r="T9" i="1"/>
  <c r="T13" i="1"/>
  <c r="T14" i="1"/>
  <c r="T25" i="1"/>
  <c r="T30" i="1"/>
  <c r="T35" i="1"/>
  <c r="T39" i="1"/>
  <c r="T46" i="1"/>
  <c r="T47" i="1"/>
  <c r="T52" i="1"/>
  <c r="T55" i="1"/>
  <c r="T59" i="1"/>
  <c r="T28" i="1"/>
  <c r="G3" i="3"/>
  <c r="F3" i="3"/>
  <c r="H3" i="3" l="1"/>
  <c r="C3" i="3" s="1"/>
</calcChain>
</file>

<file path=xl/sharedStrings.xml><?xml version="1.0" encoding="utf-8"?>
<sst xmlns="http://schemas.openxmlformats.org/spreadsheetml/2006/main" count="953" uniqueCount="442">
  <si>
    <t>EUSBSR Role</t>
  </si>
  <si>
    <t>National Coordinator</t>
  </si>
  <si>
    <t>Organization</t>
  </si>
  <si>
    <t>Last name</t>
  </si>
  <si>
    <t>First name</t>
  </si>
  <si>
    <t>Title</t>
  </si>
  <si>
    <t>Telephone</t>
  </si>
  <si>
    <t>E-mail</t>
  </si>
  <si>
    <t>Address</t>
  </si>
  <si>
    <t>Denmark</t>
  </si>
  <si>
    <t>Germany</t>
  </si>
  <si>
    <t>Estonia</t>
  </si>
  <si>
    <t>Finland</t>
  </si>
  <si>
    <t>Latvia</t>
  </si>
  <si>
    <t>Lithuania</t>
  </si>
  <si>
    <t>Poland</t>
  </si>
  <si>
    <t>Sweden</t>
  </si>
  <si>
    <t>Stermann</t>
  </si>
  <si>
    <t>Henriksson</t>
  </si>
  <si>
    <t xml:space="preserve">Mälk </t>
  </si>
  <si>
    <t>Tuuri</t>
  </si>
  <si>
    <t>Pingoud</t>
  </si>
  <si>
    <t>Bone</t>
  </si>
  <si>
    <t>Wojtkowska</t>
  </si>
  <si>
    <t xml:space="preserve">Wojsznis </t>
  </si>
  <si>
    <t>Hultberg</t>
  </si>
  <si>
    <t>Simon</t>
  </si>
  <si>
    <t>Anders</t>
  </si>
  <si>
    <t>Raul</t>
  </si>
  <si>
    <t>Helena</t>
  </si>
  <si>
    <t>Kristina</t>
  </si>
  <si>
    <t>Juris</t>
  </si>
  <si>
    <t>Joanna</t>
  </si>
  <si>
    <t xml:space="preserve">Kamila </t>
  </si>
  <si>
    <t>Henrik</t>
  </si>
  <si>
    <t>Position</t>
  </si>
  <si>
    <t>Mr</t>
  </si>
  <si>
    <t>Ms</t>
  </si>
  <si>
    <t>e21-2@auswaertiges-amt.de</t>
  </si>
  <si>
    <t>andher@um.dk</t>
  </si>
  <si>
    <t>Raul.Malk@mfa.ee</t>
  </si>
  <si>
    <t>helena.tuuri@formin.fi</t>
  </si>
  <si>
    <t xml:space="preserve">Kristina.Pingoud@formin.fi </t>
  </si>
  <si>
    <t>juris.bone@mfa.gov.lv</t>
  </si>
  <si>
    <t>joanna.wojtkowska@msz.gov.pl</t>
  </si>
  <si>
    <t>kamila.wojsznis@msz.gov.pl</t>
  </si>
  <si>
    <t>henrik.hultberg@gov.se</t>
  </si>
  <si>
    <t>Regional Cooperation in Northern Europe, Federal Foreign Office, Division E 21 (Northern Europe)</t>
  </si>
  <si>
    <t>Ministry of Foreign Affairs of Denmark</t>
  </si>
  <si>
    <t>Ministry of Foreign Affairs of Finland</t>
  </si>
  <si>
    <t>Ministry of Foreign Affairs of Estonia, EU Department</t>
  </si>
  <si>
    <t>PO Box 176 00023 Government  Finland</t>
  </si>
  <si>
    <t>Ministry of Foreign Affairs of the Republic of Latvia</t>
  </si>
  <si>
    <t>Ministry of Foreign Affairs of the Republic of Lithuania</t>
  </si>
  <si>
    <t>Ministry of Foreign Affairs European Policy Department</t>
  </si>
  <si>
    <t>Prime Minister’s Office EU Strategy for the Baltic Sea Region</t>
  </si>
  <si>
    <t>Werderscher Markt 1, 10117 Berlin, Germany</t>
  </si>
  <si>
    <t>Asiatisk Plads 2, 1448 Copenhagen, Denmark</t>
  </si>
  <si>
    <t>Islandi väljak 1, 15049 Tallinn, Estonia</t>
  </si>
  <si>
    <t>3, K.Valdemara Str., 1395 Riga, Latvia</t>
  </si>
  <si>
    <t>J. Tumo-Vaižganto str. 2, 01511 Vilnius, Lithuania</t>
  </si>
  <si>
    <t>Al. Szucha 23, 00-580 Warsaw, Poland</t>
  </si>
  <si>
    <t>Rosenbad 4, 103 33, Stockholm, Sweden</t>
  </si>
  <si>
    <t>Leena</t>
  </si>
  <si>
    <t>Anttila</t>
  </si>
  <si>
    <t>Dalia</t>
  </si>
  <si>
    <t>Miniataite</t>
  </si>
  <si>
    <t xml:space="preserve">Jens </t>
  </si>
  <si>
    <t>Persson</t>
  </si>
  <si>
    <t>Anna</t>
  </si>
  <si>
    <t>Tofftén</t>
  </si>
  <si>
    <t>Torfi</t>
  </si>
  <si>
    <t>Jóhannesson</t>
  </si>
  <si>
    <t>Anja</t>
  </si>
  <si>
    <t>Uhlenbrok</t>
  </si>
  <si>
    <t xml:space="preserve">Zuzanna </t>
  </si>
  <si>
    <t>Przypkowska</t>
  </si>
  <si>
    <t xml:space="preserve">Rafał </t>
  </si>
  <si>
    <t>Jewdokimow</t>
  </si>
  <si>
    <t xml:space="preserve">Anders </t>
  </si>
  <si>
    <t xml:space="preserve">Bergström </t>
  </si>
  <si>
    <t xml:space="preserve">Daumantas </t>
  </si>
  <si>
    <t>Kerežis</t>
  </si>
  <si>
    <t>Mindaugas</t>
  </si>
  <si>
    <t>Maxi</t>
  </si>
  <si>
    <t>Nachtigall</t>
  </si>
  <si>
    <t xml:space="preserve">Ülla-Karin </t>
  </si>
  <si>
    <t>Nurm</t>
  </si>
  <si>
    <t xml:space="preserve">Mr </t>
  </si>
  <si>
    <t>Tomasz</t>
  </si>
  <si>
    <t>Jałukowicz</t>
  </si>
  <si>
    <t>Esa</t>
  </si>
  <si>
    <t>Kokkonen</t>
  </si>
  <si>
    <t>Reet</t>
  </si>
  <si>
    <t>Reismaa</t>
  </si>
  <si>
    <t>Laura</t>
  </si>
  <si>
    <t>Saijonmaa</t>
  </si>
  <si>
    <t>Magdalena</t>
  </si>
  <si>
    <t>Dawidowicz</t>
  </si>
  <si>
    <t>Josefine</t>
  </si>
  <si>
    <t>Pallesen</t>
  </si>
  <si>
    <t>Jouni</t>
  </si>
  <si>
    <t>Lappalainen</t>
  </si>
  <si>
    <t>Valtteri</t>
  </si>
  <si>
    <t>Laine</t>
  </si>
  <si>
    <t>Julia</t>
  </si>
  <si>
    <t>Fredriksson</t>
  </si>
  <si>
    <t>Janusz</t>
  </si>
  <si>
    <t>Gąciarz</t>
  </si>
  <si>
    <t>Andrea</t>
  </si>
  <si>
    <t>Krabbe</t>
  </si>
  <si>
    <t>Liene</t>
  </si>
  <si>
    <t>Gaujeniete</t>
  </si>
  <si>
    <t>Dimitry</t>
  </si>
  <si>
    <t>Frank Kamenetsky</t>
  </si>
  <si>
    <t>Florent</t>
  </si>
  <si>
    <t>Nicolas</t>
  </si>
  <si>
    <t>Ministry of Agriculture and Forestry
P.O. Box 30
FI - 00023 Government</t>
  </si>
  <si>
    <t>Ministry of Agriculture of the Republic of Lithuania Gedimino av. 19 Vilnius Lithuania
LT – 01103</t>
  </si>
  <si>
    <t>PAC Fishery and Aquaculture, 
Swedish Board of Agriculture, Coordination Unit
551 82  JÖNKÖPING, SWEDEN</t>
  </si>
  <si>
    <t>Ministry of Enterprise and Innovation                      Master Samuelsgatan 70                                                               SE - 103 33 Stockholm, Sweden</t>
  </si>
  <si>
    <t>Nordic Council of Ministers, Ved Stranden 18, 1061 Copenhagen, Denmark</t>
  </si>
  <si>
    <t>Föreningen Norden (Norden Association)
P.O.Box 22087
104 22 Stockholm 
Sweden</t>
  </si>
  <si>
    <t>Hamburg Institute for Vocational Education and Training
Hamburger Straße 131
D-22083 Hamburg
Germany</t>
  </si>
  <si>
    <t>European Commission
Directorate General for Energy
Unit B1 - 'Internal Market I; Networks and Regional Initiatives'
Rue de Mot 24/26
BE - 1049 Brussels
Belgium</t>
  </si>
  <si>
    <t>Ministry of Economics of the Republic of Latvia
Brivibas Str. 55
1519, Riga
Latvia</t>
  </si>
  <si>
    <t>Ministry of Energy
Gedimino av. 38, 
LT-01104 Vilnius</t>
  </si>
  <si>
    <t>Swedish Environmental Protection Agency
Virkesvägen 2                                                       106 48 Stockholm (Hammarby Sjöstad)
Sweden</t>
  </si>
  <si>
    <t>Ministry of Science and Higher Education
ul. Hoza 20
00-529 Warszawa  
Poland</t>
  </si>
  <si>
    <t>The Baltic Institute of Finland 
Kelloportinkatu 1
FI-33100 Tampere
Finland</t>
  </si>
  <si>
    <t>Ministry of Economic Affairs and Communications
Harju 11, 15072 Tallinn
Estonia</t>
  </si>
  <si>
    <t>Ministry of the Environment
Aleksanterinkatu 7
P.O. Box 35
00023 Government  
Finland</t>
  </si>
  <si>
    <t>Finnish Transport and Communications Agency Traficom
P.O. Box 320 
00101 Helsinki
Finland</t>
  </si>
  <si>
    <t>Swedish Civil Contingencies Agency
         651 81 Karlstad
Sweden</t>
  </si>
  <si>
    <t>Council of the Baltic Sea States Secretariat (CBSS) Slussplan 9                                                                                P.O. Box 2010                                                                   103 11 Stockholm                                                                                             Sweden</t>
  </si>
  <si>
    <t>Ministry for Economic Affairs, Construction and Tourism of Mecklenburg-West Pomerania
Johannes-Stelling-Straße 14
19053 Schwerin
Germany</t>
  </si>
  <si>
    <t>Alberta street 10                                                       Riga, LV- 1010,                                                       Latvia</t>
  </si>
  <si>
    <t>Katajanokanlaituri 6 B,                                                  3rd floor                                                                        FI-00160 Helsinki                                                   Finland</t>
  </si>
  <si>
    <t>leena.anttila@mmm.fi</t>
  </si>
  <si>
    <t>dalia.miniataite@zum.lt</t>
  </si>
  <si>
    <t>jens.persson@jordbruksverket.se</t>
  </si>
  <si>
    <t>anna.tofften@regeringskansliet.se</t>
  </si>
  <si>
    <t>torjoh@norden.org</t>
  </si>
  <si>
    <t>Anja.Uhlenbrok@jumi.landsh.de</t>
  </si>
  <si>
    <t>zprzypkowska@mkidn.gov.pl</t>
  </si>
  <si>
    <t>rjewdokimow@mkidn.gov.pl</t>
  </si>
  <si>
    <t>anders.bergstrom@norden.se</t>
  </si>
  <si>
    <t>daumantas.kerezis@enmin.lt</t>
  </si>
  <si>
    <t>mindaugas.stonkus@enmin.lt</t>
  </si>
  <si>
    <t>maxi.nachtigall@naturvardsverket.se</t>
  </si>
  <si>
    <t>ulla-karin.nurm@ndphs.org </t>
  </si>
  <si>
    <t>tomasz.jalukowicz@mnisw.gov.pl</t>
  </si>
  <si>
    <t>esa.kokkonen@tampere.fi</t>
  </si>
  <si>
    <t>reet.reismaa@mkm.ee</t>
  </si>
  <si>
    <t>laura.saijonmaa@ym.fi</t>
  </si>
  <si>
    <t xml:space="preserve">magdalena.dawidowicz@mgm.gov.pl </t>
  </si>
  <si>
    <t>jelp@dma.dk</t>
  </si>
  <si>
    <t>jouni.lappalainen@traficom.fi</t>
  </si>
  <si>
    <t>valtteri.laine@traficom.fi</t>
  </si>
  <si>
    <t>julia.fredriksson@msb.se</t>
  </si>
  <si>
    <t>janusz.gaciarz@cbss.org</t>
  </si>
  <si>
    <t>a.krabbe@wm.mv-regierung.de</t>
  </si>
  <si>
    <t>Liene.Gaujeniete@vasab.org</t>
  </si>
  <si>
    <t>dmitry.frank-kamenetsky@helcom.fi</t>
  </si>
  <si>
    <t>florent.nicolas@helcom.fi</t>
  </si>
  <si>
    <t>PA Bioeconomy</t>
  </si>
  <si>
    <t>PA Culture</t>
  </si>
  <si>
    <t>PA Education</t>
  </si>
  <si>
    <t>PA Energy</t>
  </si>
  <si>
    <t>PA Hazards</t>
  </si>
  <si>
    <t>PA Health</t>
  </si>
  <si>
    <t>PA Innovation</t>
  </si>
  <si>
    <t>PA Nutri</t>
  </si>
  <si>
    <t>PA Ship</t>
  </si>
  <si>
    <t>PA Safe</t>
  </si>
  <si>
    <t>PA Secure</t>
  </si>
  <si>
    <t>PA Tourism</t>
  </si>
  <si>
    <t>HA Spatial Planning</t>
  </si>
  <si>
    <t>VASAB</t>
  </si>
  <si>
    <t>Norden Association</t>
  </si>
  <si>
    <t>NC Group</t>
  </si>
  <si>
    <t>Elīna</t>
  </si>
  <si>
    <t>Ministry of Economic Affairs and Communications</t>
  </si>
  <si>
    <t>Ministry of the Environment</t>
  </si>
  <si>
    <t>Chief Adviser</t>
  </si>
  <si>
    <t>Director</t>
  </si>
  <si>
    <t>Ministry of Energy</t>
  </si>
  <si>
    <t>Ministry of Maritime Economy and Inland Navigation</t>
  </si>
  <si>
    <t>Ministry for Economic Affairs, Construction and Tourism of Mecklenburg-West Pomerania</t>
  </si>
  <si>
    <t>Head of Unit</t>
  </si>
  <si>
    <t>Danish Maritime Authority</t>
  </si>
  <si>
    <t>Ministry of Enterprise and Innovation</t>
  </si>
  <si>
    <t>Swedish Environmental Protection Agency</t>
  </si>
  <si>
    <t>Ministry of Agriculture and Forestry</t>
  </si>
  <si>
    <t>Senior Adviser</t>
  </si>
  <si>
    <t>Special Adviser</t>
  </si>
  <si>
    <t>EU Commission</t>
  </si>
  <si>
    <t>European Commission, DG Regio</t>
  </si>
  <si>
    <t>HELCOM</t>
  </si>
  <si>
    <t>N/A</t>
  </si>
  <si>
    <t>Ministry of Agriculture of the Republic of Lithuania</t>
  </si>
  <si>
    <t xml:space="preserve"> Swedish Board of Agriculture, Coordination Unit</t>
  </si>
  <si>
    <t>Nordic Council of Ministers</t>
  </si>
  <si>
    <t>Ministry of Justice, Cultural and European Affairs Schleswig-Holstein</t>
  </si>
  <si>
    <t>Ministry of Culture and National Heritage</t>
  </si>
  <si>
    <t>Hamburg Institute for Vocational Education and Training</t>
  </si>
  <si>
    <t>European Commission
Directorate General for Energy
Unit B1 - 'Internal Market I; Networks and Regional Initiatives'</t>
  </si>
  <si>
    <t>Ministry of Economics of the Republic of Latvia</t>
  </si>
  <si>
    <t>Northern Dimension Partnership in Public Health and Social Well-Being (NDPHS) Secretariat</t>
  </si>
  <si>
    <t>Ministry of Science and Higher Education</t>
  </si>
  <si>
    <t>The Baltic Institute of Finland</t>
  </si>
  <si>
    <t xml:space="preserve">Danish Maritime Authority </t>
  </si>
  <si>
    <t>Finnish Transport and Communications Agency Traficom</t>
  </si>
  <si>
    <t>Swedish Civil Contingencies Agency</t>
  </si>
  <si>
    <t>Council of the Baltic Sea States Secretariat (CBSS)</t>
  </si>
  <si>
    <t>Country of location</t>
  </si>
  <si>
    <t>Belgium</t>
  </si>
  <si>
    <t>Dr</t>
  </si>
  <si>
    <t>+3726377270</t>
  </si>
  <si>
    <t>+493018172520</t>
  </si>
  <si>
    <t>+4523482567</t>
  </si>
  <si>
    <t>+358504485019</t>
  </si>
  <si>
    <t>+37167016195</t>
  </si>
  <si>
    <t>+48225238843</t>
  </si>
  <si>
    <t>+48225238074</t>
  </si>
  <si>
    <t>+4684055681</t>
  </si>
  <si>
    <t>+37052391094</t>
  </si>
  <si>
    <t>+37052034677</t>
  </si>
  <si>
    <t>+48225292293</t>
  </si>
  <si>
    <t>+4684051199</t>
  </si>
  <si>
    <t>+358401806522</t>
  </si>
  <si>
    <t>+358405463344</t>
  </si>
  <si>
    <t>+358504423586</t>
  </si>
  <si>
    <t>+4636156216</t>
  </si>
  <si>
    <t>+4529692933</t>
  </si>
  <si>
    <t>+48224210246</t>
  </si>
  <si>
    <t>+46850611312</t>
  </si>
  <si>
    <t>+37070664702</t>
  </si>
  <si>
    <t>+46729851222</t>
  </si>
  <si>
    <t>+358505169111</t>
  </si>
  <si>
    <t>+3726256317</t>
  </si>
  <si>
    <t>+48225838538</t>
  </si>
  <si>
    <t>+4591376231</t>
  </si>
  <si>
    <t>+358400644198</t>
  </si>
  <si>
    <t>+46703602033</t>
  </si>
  <si>
    <t>+46706100202</t>
  </si>
  <si>
    <t>+493855885241</t>
  </si>
  <si>
    <t>+494319882116</t>
  </si>
  <si>
    <t>Stonkus</t>
  </si>
  <si>
    <t>EUSBSR Information</t>
  </si>
  <si>
    <t>Organizational Information</t>
  </si>
  <si>
    <t>Avenue de Beaulieu 1, B-1160 Auderghem</t>
  </si>
  <si>
    <t>Ministry of Energy, Gedimino av. 38, LT-01104 Vilnius</t>
  </si>
  <si>
    <t>National affiliation</t>
  </si>
  <si>
    <t>https://um.dk/</t>
  </si>
  <si>
    <t>http://www.vm.ee/</t>
  </si>
  <si>
    <t>http://formin.finland.fi/</t>
  </si>
  <si>
    <t>http://www.mfa.gov.lv/en/</t>
  </si>
  <si>
    <t>http://www.urm.lt/</t>
  </si>
  <si>
    <t>https://ec.europa.eu/info/departments/regional-and-urban-policy_en</t>
  </si>
  <si>
    <t>http://www.msz.gov.pl/</t>
  </si>
  <si>
    <t>http://www.sweden.gov.se/</t>
  </si>
  <si>
    <t>http://mmm.fi/en/frontpage</t>
  </si>
  <si>
    <t>http://zum.lrv.lt/</t>
  </si>
  <si>
    <t>http://www.jordbruksverket.se/</t>
  </si>
  <si>
    <t>http://www.sweden.gov.se/eusbsr</t>
  </si>
  <si>
    <t>http://www.schleswig-holstein.de/EN/StateGovernment/II/ii_node.html</t>
  </si>
  <si>
    <t>http://www.mkidn.gov.pl/pages/the-ministry-of-culture-and-national-heritage.php?lang=EN</t>
  </si>
  <si>
    <t>http://www.norden.se/</t>
  </si>
  <si>
    <t>http://www.hamburg.de/</t>
  </si>
  <si>
    <t>https://ec.europa.eu/energy/</t>
  </si>
  <si>
    <t>http://www.em.gov.lv/</t>
  </si>
  <si>
    <t>http://www.enmin.lrv.lt/</t>
  </si>
  <si>
    <t>http://www.swedishepa.se/</t>
  </si>
  <si>
    <t>http://www.ndphs.org/</t>
  </si>
  <si>
    <t>http://www.nauka.gov.pl/en/</t>
  </si>
  <si>
    <t>http://www.baltic.org/</t>
  </si>
  <si>
    <t>https://www.mkm.ee/en</t>
  </si>
  <si>
    <t>Organisations website</t>
  </si>
  <si>
    <t>http://www.ym.fi/en</t>
  </si>
  <si>
    <t>http://www.trafi.fi/en/maritime</t>
  </si>
  <si>
    <t>http://www.msb.se/</t>
  </si>
  <si>
    <t>http://www.cbss.org/</t>
  </si>
  <si>
    <t>http://www.dma.dk/Sider/Home.aspx</t>
  </si>
  <si>
    <t>http://www.regierung-mv.de/cms2/Regierungsportal_prod/Regierungsportal/de/wm/index.jsp</t>
  </si>
  <si>
    <t>+358406309933</t>
  </si>
  <si>
    <t>+358406683145</t>
  </si>
  <si>
    <t>Strempel</t>
  </si>
  <si>
    <t>Rudiger</t>
  </si>
  <si>
    <t>Rudiger.Strempel@helcom.fi</t>
  </si>
  <si>
    <t>http://www.helcom.fi/</t>
  </si>
  <si>
    <t>http://www.vasab.org/</t>
  </si>
  <si>
    <t>Lead Partner</t>
  </si>
  <si>
    <t>Partner</t>
  </si>
  <si>
    <t>Member</t>
  </si>
  <si>
    <t>Main or back-up</t>
  </si>
  <si>
    <t>Main</t>
  </si>
  <si>
    <t>Back-up</t>
  </si>
  <si>
    <t>http://groupspaces.com/eusbsr-nutrient-inputs/</t>
  </si>
  <si>
    <t>http://www.swedishepa.se/Environmental-objectives-and-cooperation/Cooperation-internationally-and-in-the-EU/International-cooperation/Multilateral-cooperation/Baltic-Sea-Region-EUSBSR/Policy-Area-Hazards/</t>
  </si>
  <si>
    <t>http://bsrbioeconomy.net/</t>
  </si>
  <si>
    <t>https://www.dma.dk/Vaekst/EU/EUOestersoestrategi/PA%20Ship/Sider/default.aspx</t>
  </si>
  <si>
    <t>https://www.dma.dk/Vaekst/EU/EUOestersoestrategi/PAsafe/Pages/default.aspx</t>
  </si>
  <si>
    <t>http://www.bsr-secure.eu/</t>
  </si>
  <si>
    <t>http://www.baltic-sea-strategy-tourism.eu/</t>
  </si>
  <si>
    <t>http://www.eusbsrculture.eu/</t>
  </si>
  <si>
    <t>http://www.pa-innovation.eu/</t>
  </si>
  <si>
    <t>http://www.ndphs.org/?eusbsr_introduction</t>
  </si>
  <si>
    <t>http://groupspaces.com/eusbsr-education/</t>
  </si>
  <si>
    <t>http://groupspaces.com/eusbsr-energy</t>
  </si>
  <si>
    <t>https://vasab.org/eusbsr/</t>
  </si>
  <si>
    <t>Rotating Chair</t>
  </si>
  <si>
    <t>Area</t>
  </si>
  <si>
    <t>Area website</t>
  </si>
  <si>
    <t>https://www.balticsea-region-strategy.eu/</t>
  </si>
  <si>
    <t>https://ec.europa.eu/regional_policy/en/</t>
  </si>
  <si>
    <t>Missing values</t>
  </si>
  <si>
    <t>Blanks</t>
  </si>
  <si>
    <t>Filled</t>
  </si>
  <si>
    <t>Total</t>
  </si>
  <si>
    <t>Checking</t>
  </si>
  <si>
    <t>Percentage of information collected</t>
  </si>
  <si>
    <t>Area (link)</t>
  </si>
  <si>
    <t>Organization (link)</t>
  </si>
  <si>
    <t>Representative Information</t>
  </si>
  <si>
    <t xml:space="preserve">Please see user instructions here: </t>
  </si>
  <si>
    <t>LINK</t>
  </si>
  <si>
    <t>Area Role</t>
  </si>
  <si>
    <t>Planner</t>
  </si>
  <si>
    <t>Sergejeva</t>
  </si>
  <si>
    <t>elina.sergejeva@em.gov.lv</t>
  </si>
  <si>
    <t>+37167013229</t>
  </si>
  <si>
    <t>Team Leader</t>
  </si>
  <si>
    <t>Geistarte</t>
  </si>
  <si>
    <t>Silvija</t>
  </si>
  <si>
    <t>silvija.geistarte@ndphs.org</t>
  </si>
  <si>
    <t>+46 760219544</t>
  </si>
  <si>
    <t>n/a</t>
  </si>
  <si>
    <t>Seemann</t>
  </si>
  <si>
    <t>Wiebke</t>
  </si>
  <si>
    <t>Project Manager</t>
  </si>
  <si>
    <t>wiebke.seemann@ndphs.org</t>
  </si>
  <si>
    <t>+46 764155406</t>
  </si>
  <si>
    <t>ID</t>
  </si>
  <si>
    <t xml:space="preserve">Bružilas
</t>
  </si>
  <si>
    <t>Robertas</t>
  </si>
  <si>
    <t>robertas.bruzilas@urm.lt</t>
  </si>
  <si>
    <t>0037052362686</t>
  </si>
  <si>
    <t>Deputy Director, European Union Department</t>
  </si>
  <si>
    <t>Adviser, Climate Change</t>
  </si>
  <si>
    <t>Adviser, Innovation and International Cooperation Group</t>
  </si>
  <si>
    <t>Veidemane</t>
  </si>
  <si>
    <t>Elina</t>
  </si>
  <si>
    <t>Deputy Head of Secretariat</t>
  </si>
  <si>
    <t>elina.veidemane@vasab.org</t>
  </si>
  <si>
    <t>+37126103756</t>
  </si>
  <si>
    <t>Nikodemusa</t>
  </si>
  <si>
    <t>Alda</t>
  </si>
  <si>
    <t>Head of Secretariat</t>
  </si>
  <si>
    <t>alda.nikodemusa@vasab.org</t>
  </si>
  <si>
    <t>+37167350627</t>
  </si>
  <si>
    <t>Hernberg</t>
  </si>
  <si>
    <t>anna.hernberg@ym.fi</t>
  </si>
  <si>
    <t>+358504673718</t>
  </si>
  <si>
    <t>Martynenko</t>
  </si>
  <si>
    <t>Andriy</t>
  </si>
  <si>
    <t>andriy.martynenko@cbss.org</t>
  </si>
  <si>
    <t>+46703883650</t>
  </si>
  <si>
    <t>Goldie-Ryder</t>
  </si>
  <si>
    <t>Katie.Goldie-Ryder@cbss.org</t>
  </si>
  <si>
    <t>+46 72 589 02 22</t>
  </si>
  <si>
    <t>Katie</t>
  </si>
  <si>
    <t>CIMPEANU</t>
  </si>
  <si>
    <t xml:space="preserve">Anca-Iulia </t>
  </si>
  <si>
    <t>Anca-Iulia.CIMPEANU@ec.europa.eu</t>
  </si>
  <si>
    <t>+32 2 29 58699</t>
  </si>
  <si>
    <t>+46722265280</t>
  </si>
  <si>
    <t>anna.hagstrom@gov.se</t>
  </si>
  <si>
    <t>Hagström</t>
  </si>
  <si>
    <t>Rannu</t>
  </si>
  <si>
    <t>Karin</t>
  </si>
  <si>
    <t xml:space="preserve">karin.rannu@mfa.ee </t>
  </si>
  <si>
    <t>Emersons</t>
  </si>
  <si>
    <t>Edvarts</t>
  </si>
  <si>
    <t>edvarts.daniels.emersons@em.gov.lv</t>
  </si>
  <si>
    <t>+371 26110228</t>
  </si>
  <si>
    <t>With</t>
  </si>
  <si>
    <t>Rasmus</t>
  </si>
  <si>
    <t>raw@dma.dk</t>
  </si>
  <si>
    <t>Danish Maritime Authority 
Casper Brands Plads 9, 4220, Korsør, Demmark</t>
  </si>
  <si>
    <t>PA Spatial Planning</t>
  </si>
  <si>
    <t>Wollmar Yxkullsgatan 23 118 50 Stockholm
Sweden</t>
  </si>
  <si>
    <t xml:space="preserve">Wollmar Yxkullsgatan 23 118 50 Stockholm
</t>
  </si>
  <si>
    <t>+46 8 400 20 600</t>
  </si>
  <si>
    <t>Position is vacant</t>
  </si>
  <si>
    <t xml:space="preserve">Ministry of Economy, Employment and Health Mecklenburg-Vorpommern
 </t>
  </si>
  <si>
    <t>PA Coordinator</t>
  </si>
  <si>
    <t>Iveroth</t>
  </si>
  <si>
    <t>Eva</t>
  </si>
  <si>
    <t>Eva.Iveroth@Naturvardsverket.se</t>
  </si>
  <si>
    <t>Chief Specialist</t>
  </si>
  <si>
    <t>ul. Krakowskie Przedmieście 15/17; 00-071 Warsaw</t>
  </si>
  <si>
    <t>Uglebjerg With</t>
  </si>
  <si>
    <t>+4591376218</t>
  </si>
  <si>
    <t>ul. Chałubińskiego 4/6, 00-928 Warszawa
00-400 Warsaw
Poland</t>
  </si>
  <si>
    <t>Ministry of Infrastructure</t>
  </si>
  <si>
    <t>PA Transport</t>
  </si>
  <si>
    <t>Competence Centre of Intermodal Transport and Logistics (CCITL ) of Vilnius Gediminas Technical University</t>
  </si>
  <si>
    <t xml:space="preserve">Transport Markets Division, Ministry of Infrastructure </t>
  </si>
  <si>
    <t>SRC 309/1, Saulėtekio al. 11, LT-10223 Vilnius</t>
  </si>
  <si>
    <t>Transport Markets Division
Ministry of Infrastructure 
SE-103 33 Stockholm
Sweden</t>
  </si>
  <si>
    <t>Šakalys</t>
  </si>
  <si>
    <t xml:space="preserve">Algirdas </t>
  </si>
  <si>
    <t>algirdas.sakalys@vgtu.lt</t>
  </si>
  <si>
    <t>+37052745075</t>
  </si>
  <si>
    <t>Erlandson</t>
  </si>
  <si>
    <t>Thomas</t>
  </si>
  <si>
    <t>thomas.erlandson@gov.se</t>
  </si>
  <si>
    <t>+4670 3522073</t>
  </si>
  <si>
    <t>Algirdas</t>
  </si>
  <si>
    <t>Williams</t>
  </si>
  <si>
    <t>Kaarina</t>
  </si>
  <si>
    <t>kaarina.williams@jumi.landsh.de</t>
  </si>
  <si>
    <t>+494319882636</t>
  </si>
  <si>
    <t>Ministry of Justice, European Affairs and Consumer Protection
Lorentzendamm 35
24103 Kiel                                                                    Germany</t>
  </si>
  <si>
    <t>Ministry of Justice, European Affairs and Consumer Protection</t>
  </si>
  <si>
    <t>Competence Centre of Intermodal Transport and Logistics (CCITL) of Vilnius Gediminas Technical University</t>
  </si>
  <si>
    <t>Koistinen</t>
  </si>
  <si>
    <t>Petri</t>
  </si>
  <si>
    <t>petri.KOISTINEN@ec.europa.eu</t>
  </si>
  <si>
    <t>Riiser</t>
  </si>
  <si>
    <t>Blagovestka</t>
  </si>
  <si>
    <t>Blagovestka.RIISER2@ec.europa.eu</t>
  </si>
  <si>
    <t>Wollmar Yxkullsgatan 23 118 50 Stockholm</t>
  </si>
  <si>
    <t>Gross</t>
  </si>
  <si>
    <t>Imants</t>
  </si>
  <si>
    <t>Policy Officer</t>
  </si>
  <si>
    <t>imants.gross@ndphs.org</t>
  </si>
  <si>
    <t>Nilsson</t>
  </si>
  <si>
    <t>Fredric</t>
  </si>
  <si>
    <t>Fredric.Nilsson@jordbruksverket.se</t>
  </si>
  <si>
    <t>Swedish Board of Agriculture, Coordination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</si>
</sst>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u/>
      <sz val="10"/>
      <color theme="11"/>
      <name val="Arial"/>
      <family val="2"/>
    </font>
    <font>
      <u/>
      <sz val="12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0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u/>
      <sz val="11"/>
      <name val="Trebuchet MS"/>
      <family val="2"/>
    </font>
    <font>
      <b/>
      <u/>
      <sz val="11"/>
      <name val="Trebuchet MS"/>
      <family val="2"/>
    </font>
    <font>
      <b/>
      <sz val="14"/>
      <color rgb="FFFF0000"/>
      <name val="Trebuchet MS"/>
      <family val="2"/>
    </font>
    <font>
      <b/>
      <sz val="11"/>
      <color theme="1"/>
      <name val="Trebuchet MS"/>
    </font>
    <font>
      <b/>
      <u/>
      <sz val="11"/>
      <name val="Trebuchet MS"/>
    </font>
    <font>
      <u/>
      <sz val="11"/>
      <name val="Trebuchet MS"/>
    </font>
    <font>
      <sz val="11"/>
      <color theme="1"/>
      <name val="Trebuchet MS"/>
    </font>
    <font>
      <i/>
      <sz val="11"/>
      <color theme="1"/>
      <name val="Trebuchet MS"/>
    </font>
    <font>
      <i/>
      <sz val="11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" fillId="0" borderId="0"/>
    <xf numFmtId="0" fontId="5" fillId="2" borderId="1" applyNumberFormat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2" borderId="1" applyNumberFormat="0" applyAlignment="0" applyProtection="0"/>
    <xf numFmtId="0" fontId="4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49" fontId="12" fillId="0" borderId="0" xfId="0" applyNumberFormat="1" applyFont="1" applyAlignment="1">
      <alignment vertical="center"/>
    </xf>
    <xf numFmtId="14" fontId="0" fillId="0" borderId="0" xfId="0" applyNumberFormat="1"/>
    <xf numFmtId="9" fontId="0" fillId="0" borderId="0" xfId="17" applyFont="1"/>
    <xf numFmtId="1" fontId="15" fillId="3" borderId="0" xfId="0" applyNumberFormat="1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4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4" fillId="0" borderId="3" xfId="0" applyNumberFormat="1" applyFont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49" fontId="8" fillId="0" borderId="0" xfId="18" applyNumberFormat="1" applyAlignment="1">
      <alignment vertical="center" wrapText="1"/>
    </xf>
    <xf numFmtId="0" fontId="14" fillId="0" borderId="0" xfId="0" applyFont="1"/>
    <xf numFmtId="2" fontId="14" fillId="0" borderId="0" xfId="0" applyNumberFormat="1" applyFont="1" applyAlignment="1">
      <alignment vertical="center"/>
    </xf>
    <xf numFmtId="49" fontId="13" fillId="4" borderId="0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22" fillId="0" borderId="0" xfId="0" applyNumberFormat="1" applyFont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49" fontId="26" fillId="0" borderId="3" xfId="0" applyNumberFormat="1" applyFont="1" applyBorder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/>
    </xf>
    <xf numFmtId="1" fontId="25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49" fontId="22" fillId="0" borderId="2" xfId="0" applyNumberFormat="1" applyFont="1" applyBorder="1" applyAlignment="1">
      <alignment vertical="center" wrapText="1"/>
    </xf>
    <xf numFmtId="49" fontId="25" fillId="0" borderId="3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18" applyFont="1" applyAlignment="1">
      <alignment vertical="center" wrapText="1"/>
    </xf>
    <xf numFmtId="0" fontId="18" fillId="0" borderId="0" xfId="18" applyFont="1" applyAlignment="1">
      <alignment vertical="center"/>
    </xf>
    <xf numFmtId="0" fontId="20" fillId="0" borderId="0" xfId="18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27" fillId="0" borderId="0" xfId="0" applyNumberFormat="1" applyFont="1" applyAlignment="1">
      <alignment vertical="center" wrapText="1"/>
    </xf>
    <xf numFmtId="49" fontId="18" fillId="0" borderId="0" xfId="18" applyNumberFormat="1" applyFont="1" applyAlignment="1">
      <alignment vertical="center" wrapText="1"/>
    </xf>
    <xf numFmtId="0" fontId="18" fillId="0" borderId="0" xfId="18" applyFont="1"/>
    <xf numFmtId="2" fontId="14" fillId="0" borderId="0" xfId="0" quotePrefix="1" applyNumberFormat="1" applyFont="1" applyAlignment="1">
      <alignment vertical="center"/>
    </xf>
    <xf numFmtId="49" fontId="14" fillId="6" borderId="3" xfId="0" applyNumberFormat="1" applyFont="1" applyFill="1" applyBorder="1" applyAlignment="1">
      <alignment horizontal="left" vertical="center"/>
    </xf>
    <xf numFmtId="49" fontId="14" fillId="6" borderId="0" xfId="0" applyNumberFormat="1" applyFont="1" applyFill="1" applyBorder="1" applyAlignment="1">
      <alignment horizontal="left" vertical="center"/>
    </xf>
    <xf numFmtId="49" fontId="14" fillId="6" borderId="2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</cellXfs>
  <cellStyles count="19">
    <cellStyle name="Check Cell 2" xfId="9"/>
    <cellStyle name="Followed Hyperlink 2" xfId="2"/>
    <cellStyle name="Hiperłącze 2" xfId="10"/>
    <cellStyle name="Hyperlink 2" xfId="3"/>
    <cellStyle name="Hyperlink 3" xfId="4"/>
    <cellStyle name="Hyperlink 4" xfId="12"/>
    <cellStyle name="Hyperlinkki" xfId="18" builtinId="8"/>
    <cellStyle name="Hyperlänk 2" xfId="11"/>
    <cellStyle name="Komórka zaznaczona 2" xfId="13"/>
    <cellStyle name="Normaali" xfId="0" builtinId="0"/>
    <cellStyle name="Normaali 2" xfId="5"/>
    <cellStyle name="Normal 2" xfId="6"/>
    <cellStyle name="Normal 2 2" xfId="7"/>
    <cellStyle name="Normal 3" xfId="8"/>
    <cellStyle name="Normal 4" xfId="1"/>
    <cellStyle name="Normal 4 2" xfId="14"/>
    <cellStyle name="Normal 5" xfId="15"/>
    <cellStyle name="Normalny 2" xfId="16"/>
    <cellStyle name="Prosenttia" xfId="17" builtinId="5"/>
  </cellStyles>
  <dxfs count="23">
    <dxf>
      <fill>
        <patternFill patternType="gray0625">
          <f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Trebuchet MS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0" formatCode="@"/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T65" totalsRowShown="0" headerRowDxfId="22" dataDxfId="21">
  <autoFilter ref="A3:T65"/>
  <sortState ref="A18:T274">
    <sortCondition ref="C3:C278"/>
  </sortState>
  <tableColumns count="20">
    <tableColumn id="17" name="ID" dataDxfId="20"/>
    <tableColumn id="1" name="EUSBSR Role" dataDxfId="19"/>
    <tableColumn id="20" name="Area (link)" dataDxfId="18"/>
    <tableColumn id="2" name="Area" dataDxfId="17"/>
    <tableColumn id="16" name="Area website" dataDxfId="16"/>
    <tableColumn id="13" name="Area Role" dataDxfId="15"/>
    <tableColumn id="21" name="Organization (link)" dataDxfId="14"/>
    <tableColumn id="3" name="Organization" dataDxfId="13"/>
    <tableColumn id="5" name="National affiliation" dataDxfId="12"/>
    <tableColumn id="4" name="Address" dataDxfId="11"/>
    <tableColumn id="15" name="Country of location" dataDxfId="10"/>
    <tableColumn id="12" name="Organisations website" dataDxfId="9"/>
    <tableColumn id="14" name="Main or back-up" dataDxfId="8"/>
    <tableColumn id="6" name="Title" dataDxfId="7"/>
    <tableColumn id="7" name="Last name" dataDxfId="6"/>
    <tableColumn id="8" name="First name" dataDxfId="5"/>
    <tableColumn id="9" name="Position" dataDxfId="4"/>
    <tableColumn id="11" name="E-mail" dataDxfId="3"/>
    <tableColumn id="10" name="Telephone" dataDxfId="2"/>
    <tableColumn id="18" name="Missing values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iy.martynenko@cbss.org" TargetMode="External"/><Relationship Id="rId13" Type="http://schemas.openxmlformats.org/officeDocument/2006/relationships/hyperlink" Target="mailto:Eva.Iveroth@Naturvardsverket.se" TargetMode="External"/><Relationship Id="rId18" Type="http://schemas.openxmlformats.org/officeDocument/2006/relationships/hyperlink" Target="mailto:imants.gross@ndphs.org" TargetMode="External"/><Relationship Id="rId3" Type="http://schemas.openxmlformats.org/officeDocument/2006/relationships/hyperlink" Target="mailto:wiebke.seemann@ndphs.org" TargetMode="External"/><Relationship Id="rId21" Type="http://schemas.openxmlformats.org/officeDocument/2006/relationships/table" Target="../tables/table1.xml"/><Relationship Id="rId7" Type="http://schemas.openxmlformats.org/officeDocument/2006/relationships/hyperlink" Target="mailto:anna.hernberg@ym.fi" TargetMode="External"/><Relationship Id="rId12" Type="http://schemas.openxmlformats.org/officeDocument/2006/relationships/hyperlink" Target="mailto:petri.KOISTINEN@ec.europa.eu" TargetMode="External"/><Relationship Id="rId17" Type="http://schemas.openxmlformats.org/officeDocument/2006/relationships/hyperlink" Target="mailto:Blagovestka.RIISER2@ec.europa.eu" TargetMode="External"/><Relationship Id="rId2" Type="http://schemas.openxmlformats.org/officeDocument/2006/relationships/hyperlink" Target="mailto:silvija.geistarte@ndphs.org" TargetMode="External"/><Relationship Id="rId16" Type="http://schemas.openxmlformats.org/officeDocument/2006/relationships/hyperlink" Target="mailto:kaarina.williams@jumi.landsh.d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alticsea-region-strategy.eu/contacts/eusbsr-actors" TargetMode="External"/><Relationship Id="rId6" Type="http://schemas.openxmlformats.org/officeDocument/2006/relationships/hyperlink" Target="mailto:alda.nikodemusa@vasab.org" TargetMode="External"/><Relationship Id="rId11" Type="http://schemas.openxmlformats.org/officeDocument/2006/relationships/hyperlink" Target="mailto:edvarts.daniels.emersons@em.gov.lv" TargetMode="External"/><Relationship Id="rId5" Type="http://schemas.openxmlformats.org/officeDocument/2006/relationships/hyperlink" Target="mailto:elina.veidemane@vasab.org" TargetMode="External"/><Relationship Id="rId15" Type="http://schemas.openxmlformats.org/officeDocument/2006/relationships/hyperlink" Target="mailto:algirdas.sakalys@vgtu.lt" TargetMode="External"/><Relationship Id="rId10" Type="http://schemas.openxmlformats.org/officeDocument/2006/relationships/hyperlink" Target="mailto:karin.rannu@mfa.ee" TargetMode="External"/><Relationship Id="rId19" Type="http://schemas.openxmlformats.org/officeDocument/2006/relationships/hyperlink" Target="mailto:Fredric.Nilsson@jordbruksverket.se" TargetMode="External"/><Relationship Id="rId4" Type="http://schemas.openxmlformats.org/officeDocument/2006/relationships/hyperlink" Target="mailto:robertas.bruzilas@urm.lt" TargetMode="External"/><Relationship Id="rId9" Type="http://schemas.openxmlformats.org/officeDocument/2006/relationships/hyperlink" Target="mailto:Katie.Goldie-Ryder@cbss.org" TargetMode="External"/><Relationship Id="rId14" Type="http://schemas.openxmlformats.org/officeDocument/2006/relationships/hyperlink" Target="mailto:raw@dma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80" zoomScaleNormal="80" workbookViewId="0">
      <pane ySplit="3" topLeftCell="A4" activePane="bottomLeft" state="frozen"/>
      <selection pane="bottomLeft" activeCell="B3" sqref="B3"/>
    </sheetView>
  </sheetViews>
  <sheetFormatPr defaultColWidth="47.25" defaultRowHeight="31.5" customHeight="1" x14ac:dyDescent="0.2"/>
  <cols>
    <col min="1" max="1" width="5.25" bestFit="1" customWidth="1"/>
    <col min="2" max="2" width="19.875" bestFit="1" customWidth="1"/>
    <col min="3" max="3" width="17.5" style="15" customWidth="1"/>
    <col min="4" max="4" width="18.5" style="28" hidden="1" customWidth="1"/>
    <col min="5" max="5" width="195.75" style="15" hidden="1" customWidth="1"/>
    <col min="6" max="6" width="13.625" style="15" bestFit="1" customWidth="1"/>
    <col min="7" max="7" width="52.5" style="15" customWidth="1"/>
    <col min="8" max="8" width="31.625" style="29" hidden="1" customWidth="1"/>
    <col min="9" max="9" width="20.25" style="27" bestFit="1" customWidth="1"/>
    <col min="10" max="10" width="26" style="1" customWidth="1"/>
    <col min="11" max="11" width="20.875" style="1" bestFit="1" customWidth="1"/>
    <col min="12" max="12" width="17.25" style="1" hidden="1" customWidth="1"/>
    <col min="13" max="13" width="18.75" style="1" bestFit="1" customWidth="1"/>
    <col min="14" max="14" width="8.625" style="30" bestFit="1" customWidth="1"/>
    <col min="15" max="15" width="18.875" style="22" bestFit="1" customWidth="1"/>
    <col min="16" max="16" width="15.25" style="22" customWidth="1"/>
    <col min="17" max="17" width="12.75" style="12" bestFit="1" customWidth="1"/>
    <col min="18" max="18" width="27.25" style="12" customWidth="1"/>
    <col min="19" max="19" width="16.125" style="13" customWidth="1"/>
    <col min="20" max="20" width="18" style="22" hidden="1" customWidth="1"/>
    <col min="21" max="21" width="9.375" style="31" hidden="1" customWidth="1"/>
    <col min="23" max="24" width="47.25" style="32"/>
    <col min="25" max="25" width="14.75" style="27" bestFit="1" customWidth="1"/>
    <col min="26" max="26" width="196" style="27" bestFit="1" customWidth="1"/>
    <col min="27" max="27" width="94.375" style="27" bestFit="1" customWidth="1"/>
    <col min="28" max="28" width="11.75" style="27" bestFit="1" customWidth="1"/>
    <col min="29" max="29" width="24.875" style="27" customWidth="1"/>
    <col min="30" max="30" width="11.625" style="27" bestFit="1" customWidth="1"/>
    <col min="31" max="16384" width="47.25" style="27"/>
  </cols>
  <sheetData>
    <row r="1" spans="1:24" ht="31.5" customHeight="1" x14ac:dyDescent="0.2">
      <c r="A1" s="69" t="s">
        <v>325</v>
      </c>
      <c r="B1" s="69"/>
      <c r="C1" s="69"/>
      <c r="D1" s="69"/>
      <c r="E1" s="38"/>
      <c r="F1" s="38"/>
      <c r="G1" s="33" t="s">
        <v>326</v>
      </c>
      <c r="H1" s="27"/>
      <c r="I1" s="1"/>
      <c r="M1" s="30"/>
      <c r="N1" s="22"/>
      <c r="P1" s="12"/>
      <c r="R1" s="13"/>
      <c r="S1" s="22"/>
      <c r="T1" s="31"/>
      <c r="U1" s="32"/>
      <c r="V1" s="32"/>
      <c r="W1" s="27"/>
      <c r="X1" s="27"/>
    </row>
    <row r="2" spans="1:24" s="5" customFormat="1" ht="31.5" customHeight="1" x14ac:dyDescent="0.2">
      <c r="B2" s="36" t="s">
        <v>249</v>
      </c>
      <c r="C2" s="36"/>
      <c r="D2" s="36"/>
      <c r="E2" s="36"/>
      <c r="F2" s="37"/>
      <c r="G2" s="66" t="s">
        <v>250</v>
      </c>
      <c r="H2" s="67"/>
      <c r="I2" s="67"/>
      <c r="J2" s="67"/>
      <c r="K2" s="67"/>
      <c r="L2" s="68"/>
      <c r="M2" s="63" t="s">
        <v>324</v>
      </c>
      <c r="N2" s="64"/>
      <c r="O2" s="64"/>
      <c r="P2" s="64"/>
      <c r="Q2" s="64"/>
      <c r="R2" s="64"/>
      <c r="S2" s="65"/>
      <c r="T2" s="4" t="s">
        <v>320</v>
      </c>
    </row>
    <row r="3" spans="1:24" s="15" customFormat="1" ht="31.5" customHeight="1" x14ac:dyDescent="0.2">
      <c r="A3" s="15" t="s">
        <v>343</v>
      </c>
      <c r="B3" s="5" t="s">
        <v>0</v>
      </c>
      <c r="C3" s="6" t="s">
        <v>322</v>
      </c>
      <c r="D3" s="5" t="s">
        <v>312</v>
      </c>
      <c r="E3" s="5" t="s">
        <v>313</v>
      </c>
      <c r="F3" s="7" t="s">
        <v>327</v>
      </c>
      <c r="G3" s="8" t="s">
        <v>323</v>
      </c>
      <c r="H3" s="9" t="s">
        <v>2</v>
      </c>
      <c r="I3" s="10" t="s">
        <v>253</v>
      </c>
      <c r="J3" s="10" t="s">
        <v>8</v>
      </c>
      <c r="K3" s="10" t="s">
        <v>215</v>
      </c>
      <c r="L3" s="5" t="s">
        <v>278</v>
      </c>
      <c r="M3" s="11" t="s">
        <v>295</v>
      </c>
      <c r="N3" s="12" t="s">
        <v>5</v>
      </c>
      <c r="O3" s="12" t="s">
        <v>3</v>
      </c>
      <c r="P3" s="12" t="s">
        <v>4</v>
      </c>
      <c r="Q3" s="12" t="s">
        <v>35</v>
      </c>
      <c r="R3" s="13" t="s">
        <v>7</v>
      </c>
      <c r="S3" s="12" t="s">
        <v>6</v>
      </c>
      <c r="T3" s="14" t="s">
        <v>316</v>
      </c>
    </row>
    <row r="4" spans="1:24" s="24" customFormat="1" ht="31.5" customHeight="1" x14ac:dyDescent="0.2">
      <c r="A4" s="24">
        <v>1</v>
      </c>
      <c r="B4" s="16" t="s">
        <v>196</v>
      </c>
      <c r="C4" s="26" t="str">
        <f>HYPERLINK(Table1[[#This Row],[Area website]],Table1[[#This Row],[Area]])</f>
        <v>EU Commission</v>
      </c>
      <c r="D4" s="16" t="s">
        <v>196</v>
      </c>
      <c r="E4" s="16" t="s">
        <v>315</v>
      </c>
      <c r="F4" s="17" t="s">
        <v>199</v>
      </c>
      <c r="G4" s="25" t="str">
        <f>HYPERLINK(Table1[[#This Row],[Organisations website]],Table1[[#This Row],[Organization]])</f>
        <v>European Commission, DG Regio</v>
      </c>
      <c r="H4" s="18" t="s">
        <v>197</v>
      </c>
      <c r="I4" s="19" t="s">
        <v>199</v>
      </c>
      <c r="J4" s="19" t="s">
        <v>251</v>
      </c>
      <c r="K4" s="19" t="s">
        <v>216</v>
      </c>
      <c r="L4" s="10" t="s">
        <v>259</v>
      </c>
      <c r="M4" s="11" t="s">
        <v>296</v>
      </c>
      <c r="N4" s="20" t="s">
        <v>36</v>
      </c>
      <c r="O4" s="20" t="s">
        <v>427</v>
      </c>
      <c r="P4" s="20" t="s">
        <v>428</v>
      </c>
      <c r="Q4" s="20"/>
      <c r="R4" s="56" t="s">
        <v>429</v>
      </c>
      <c r="S4" s="22"/>
      <c r="T4" s="23">
        <f>COUNTBLANK(Table1[[#This Row],[EUSBSR Role]:[Telephone]])</f>
        <v>2</v>
      </c>
    </row>
    <row r="5" spans="1:24" s="24" customFormat="1" ht="31.5" customHeight="1" x14ac:dyDescent="0.2">
      <c r="A5" s="24">
        <v>2</v>
      </c>
      <c r="B5" s="16" t="s">
        <v>196</v>
      </c>
      <c r="C5" s="26" t="str">
        <f>HYPERLINK(Table1[[#This Row],[Area website]],Table1[[#This Row],[Area]])</f>
        <v>EU Commission</v>
      </c>
      <c r="D5" s="16" t="s">
        <v>196</v>
      </c>
      <c r="E5" s="16" t="s">
        <v>315</v>
      </c>
      <c r="F5" s="17" t="s">
        <v>199</v>
      </c>
      <c r="G5" s="25" t="str">
        <f>HYPERLINK(Table1[[#This Row],[Organisations website]],Table1[[#This Row],[Organization]])</f>
        <v>European Commission, DG Regio</v>
      </c>
      <c r="H5" s="18" t="s">
        <v>197</v>
      </c>
      <c r="I5" s="19" t="s">
        <v>199</v>
      </c>
      <c r="J5" s="19" t="s">
        <v>251</v>
      </c>
      <c r="K5" s="19" t="s">
        <v>216</v>
      </c>
      <c r="L5" s="10" t="s">
        <v>259</v>
      </c>
      <c r="M5" s="11" t="s">
        <v>297</v>
      </c>
      <c r="N5" s="20" t="s">
        <v>37</v>
      </c>
      <c r="O5" s="20" t="s">
        <v>430</v>
      </c>
      <c r="P5" s="20" t="s">
        <v>431</v>
      </c>
      <c r="Q5" s="20"/>
      <c r="R5" s="56" t="s">
        <v>432</v>
      </c>
      <c r="S5" s="22"/>
      <c r="T5" s="23">
        <f>COUNTBLANK(Table1[[#This Row],[EUSBSR Role]:[Telephone]])</f>
        <v>2</v>
      </c>
    </row>
    <row r="6" spans="1:24" s="24" customFormat="1" ht="31.5" customHeight="1" x14ac:dyDescent="0.2">
      <c r="A6" s="24">
        <v>3</v>
      </c>
      <c r="B6" s="16" t="s">
        <v>1</v>
      </c>
      <c r="C6" s="26" t="str">
        <f>HYPERLINK(Table1[[#This Row],[Area website]],Table1[[#This Row],[Area]])</f>
        <v>NC Group</v>
      </c>
      <c r="D6" s="16" t="s">
        <v>180</v>
      </c>
      <c r="E6" s="16" t="s">
        <v>314</v>
      </c>
      <c r="F6" s="17" t="s">
        <v>294</v>
      </c>
      <c r="G6" s="25" t="str">
        <f>HYPERLINK(Table1[[#This Row],[Organisations website]],Table1[[#This Row],[Organization]])</f>
        <v>Ministry of Foreign Affairs of Denmark</v>
      </c>
      <c r="H6" s="18" t="s">
        <v>48</v>
      </c>
      <c r="I6" s="19" t="s">
        <v>9</v>
      </c>
      <c r="J6" s="19" t="s">
        <v>57</v>
      </c>
      <c r="K6" s="19" t="s">
        <v>9</v>
      </c>
      <c r="L6" s="10" t="s">
        <v>254</v>
      </c>
      <c r="M6" s="11" t="s">
        <v>296</v>
      </c>
      <c r="N6" s="20" t="s">
        <v>36</v>
      </c>
      <c r="O6" s="20" t="s">
        <v>18</v>
      </c>
      <c r="P6" s="20" t="s">
        <v>27</v>
      </c>
      <c r="Q6" s="20"/>
      <c r="R6" s="21" t="s">
        <v>39</v>
      </c>
      <c r="S6" s="22" t="s">
        <v>220</v>
      </c>
      <c r="T6" s="23">
        <f>COUNTBLANK(Table1[[#This Row],[EUSBSR Role]:[Telephone]])</f>
        <v>1</v>
      </c>
    </row>
    <row r="7" spans="1:24" s="24" customFormat="1" ht="31.5" customHeight="1" x14ac:dyDescent="0.3">
      <c r="A7" s="24">
        <v>4</v>
      </c>
      <c r="B7" s="16" t="s">
        <v>1</v>
      </c>
      <c r="C7" s="26" t="str">
        <f>HYPERLINK(Table1[[#This Row],[Area website]],Table1[[#This Row],[Area]])</f>
        <v>NC Group</v>
      </c>
      <c r="D7" s="16" t="s">
        <v>180</v>
      </c>
      <c r="E7" s="16" t="s">
        <v>314</v>
      </c>
      <c r="F7" s="17" t="s">
        <v>294</v>
      </c>
      <c r="G7" s="25" t="str">
        <f>HYPERLINK(Table1[[#This Row],[Organisations website]],Table1[[#This Row],[Organization]])</f>
        <v>Ministry of Foreign Affairs of Estonia, EU Department</v>
      </c>
      <c r="H7" s="18" t="s">
        <v>50</v>
      </c>
      <c r="I7" s="19" t="s">
        <v>11</v>
      </c>
      <c r="J7" s="19" t="s">
        <v>58</v>
      </c>
      <c r="K7" s="19" t="s">
        <v>11</v>
      </c>
      <c r="L7" s="10" t="s">
        <v>255</v>
      </c>
      <c r="M7" s="11" t="s">
        <v>296</v>
      </c>
      <c r="N7" s="20" t="s">
        <v>37</v>
      </c>
      <c r="O7" s="20" t="s">
        <v>379</v>
      </c>
      <c r="P7" s="20" t="s">
        <v>380</v>
      </c>
      <c r="Q7" s="20"/>
      <c r="R7" s="34" t="s">
        <v>381</v>
      </c>
      <c r="S7" s="22"/>
      <c r="T7" s="23">
        <f>COUNTBLANK(Table1[[#This Row],[EUSBSR Role]:[Telephone]])</f>
        <v>2</v>
      </c>
    </row>
    <row r="8" spans="1:24" s="24" customFormat="1" ht="31.5" customHeight="1" x14ac:dyDescent="0.2">
      <c r="A8" s="24">
        <v>5</v>
      </c>
      <c r="B8" s="16" t="s">
        <v>1</v>
      </c>
      <c r="C8" s="26" t="str">
        <f>HYPERLINK(Table1[[#This Row],[Area website]],Table1[[#This Row],[Area]])</f>
        <v>NC Group</v>
      </c>
      <c r="D8" s="16" t="s">
        <v>180</v>
      </c>
      <c r="E8" s="16" t="s">
        <v>314</v>
      </c>
      <c r="F8" s="17" t="s">
        <v>294</v>
      </c>
      <c r="G8" s="25" t="str">
        <f>HYPERLINK(Table1[[#This Row],[Organisations website]],Table1[[#This Row],[Organization]])</f>
        <v>Ministry of Foreign Affairs of Estonia, EU Department</v>
      </c>
      <c r="H8" s="18" t="s">
        <v>50</v>
      </c>
      <c r="I8" s="19" t="s">
        <v>11</v>
      </c>
      <c r="J8" s="19" t="s">
        <v>58</v>
      </c>
      <c r="K8" s="19" t="s">
        <v>11</v>
      </c>
      <c r="L8" s="10" t="s">
        <v>255</v>
      </c>
      <c r="M8" s="11" t="s">
        <v>296</v>
      </c>
      <c r="N8" s="20" t="s">
        <v>36</v>
      </c>
      <c r="O8" s="20" t="s">
        <v>19</v>
      </c>
      <c r="P8" s="20" t="s">
        <v>28</v>
      </c>
      <c r="Q8" s="20"/>
      <c r="R8" s="21" t="s">
        <v>40</v>
      </c>
      <c r="S8" s="22" t="s">
        <v>218</v>
      </c>
      <c r="T8" s="23">
        <f>COUNTBLANK(Table1[[#This Row],[EUSBSR Role]:[Telephone]])</f>
        <v>1</v>
      </c>
    </row>
    <row r="9" spans="1:24" s="24" customFormat="1" ht="31.5" customHeight="1" x14ac:dyDescent="0.2">
      <c r="A9" s="24">
        <v>6</v>
      </c>
      <c r="B9" s="16" t="s">
        <v>1</v>
      </c>
      <c r="C9" s="26" t="str">
        <f>HYPERLINK(Table1[[#This Row],[Area website]],Table1[[#This Row],[Area]])</f>
        <v>NC Group</v>
      </c>
      <c r="D9" s="16" t="s">
        <v>180</v>
      </c>
      <c r="E9" s="16" t="s">
        <v>314</v>
      </c>
      <c r="F9" s="17" t="s">
        <v>294</v>
      </c>
      <c r="G9" s="25" t="str">
        <f>HYPERLINK(Table1[[#This Row],[Organisations website]],Table1[[#This Row],[Organization]])</f>
        <v>Ministry of Foreign Affairs of Finland</v>
      </c>
      <c r="H9" s="18" t="s">
        <v>49</v>
      </c>
      <c r="I9" s="19" t="s">
        <v>12</v>
      </c>
      <c r="J9" s="19" t="s">
        <v>51</v>
      </c>
      <c r="K9" s="19" t="s">
        <v>12</v>
      </c>
      <c r="L9" s="10" t="s">
        <v>256</v>
      </c>
      <c r="M9" s="11" t="s">
        <v>297</v>
      </c>
      <c r="N9" s="20" t="s">
        <v>37</v>
      </c>
      <c r="O9" s="20" t="s">
        <v>21</v>
      </c>
      <c r="P9" s="20" t="s">
        <v>30</v>
      </c>
      <c r="Q9" s="20"/>
      <c r="R9" s="21" t="s">
        <v>42</v>
      </c>
      <c r="S9" s="22"/>
      <c r="T9" s="23">
        <f>COUNTBLANK(Table1[[#This Row],[EUSBSR Role]:[Telephone]])</f>
        <v>2</v>
      </c>
    </row>
    <row r="10" spans="1:24" s="24" customFormat="1" ht="31.5" customHeight="1" x14ac:dyDescent="0.2">
      <c r="A10" s="24">
        <v>7</v>
      </c>
      <c r="B10" s="16" t="s">
        <v>1</v>
      </c>
      <c r="C10" s="26" t="str">
        <f>HYPERLINK(Table1[[#This Row],[Area website]],Table1[[#This Row],[Area]])</f>
        <v>NC Group</v>
      </c>
      <c r="D10" s="16" t="s">
        <v>180</v>
      </c>
      <c r="E10" s="16" t="s">
        <v>314</v>
      </c>
      <c r="F10" s="17" t="s">
        <v>294</v>
      </c>
      <c r="G10" s="25" t="str">
        <f>HYPERLINK(Table1[[#This Row],[Organisations website]],Table1[[#This Row],[Organization]])</f>
        <v>Ministry of Foreign Affairs of Finland</v>
      </c>
      <c r="H10" s="18" t="s">
        <v>49</v>
      </c>
      <c r="I10" s="19" t="s">
        <v>12</v>
      </c>
      <c r="J10" s="19" t="s">
        <v>51</v>
      </c>
      <c r="K10" s="19" t="s">
        <v>12</v>
      </c>
      <c r="L10" s="10" t="s">
        <v>256</v>
      </c>
      <c r="M10" s="11" t="s">
        <v>296</v>
      </c>
      <c r="N10" s="20" t="s">
        <v>37</v>
      </c>
      <c r="O10" s="20" t="s">
        <v>20</v>
      </c>
      <c r="P10" s="20" t="s">
        <v>29</v>
      </c>
      <c r="Q10" s="20"/>
      <c r="R10" s="21" t="s">
        <v>41</v>
      </c>
      <c r="S10" s="22" t="s">
        <v>221</v>
      </c>
      <c r="T10" s="23">
        <f>COUNTBLANK(Table1[[#This Row],[EUSBSR Role]:[Telephone]])</f>
        <v>1</v>
      </c>
    </row>
    <row r="11" spans="1:24" s="24" customFormat="1" ht="31.5" customHeight="1" x14ac:dyDescent="0.2">
      <c r="A11" s="24">
        <v>8</v>
      </c>
      <c r="B11" s="16" t="s">
        <v>1</v>
      </c>
      <c r="C11" s="26" t="str">
        <f>HYPERLINK(Table1[[#This Row],[Area website]],Table1[[#This Row],[Area]])</f>
        <v>NC Group</v>
      </c>
      <c r="D11" s="16" t="s">
        <v>180</v>
      </c>
      <c r="E11" s="16" t="s">
        <v>314</v>
      </c>
      <c r="F11" s="17" t="s">
        <v>311</v>
      </c>
      <c r="G11" s="25" t="str">
        <f>HYPERLINK(Table1[[#This Row],[Organisations website]],Table1[[#This Row],[Organization]])</f>
        <v>Regional Cooperation in Northern Europe, Federal Foreign Office, Division E 21 (Northern Europe)</v>
      </c>
      <c r="H11" s="18" t="s">
        <v>47</v>
      </c>
      <c r="I11" s="19" t="s">
        <v>10</v>
      </c>
      <c r="J11" s="19" t="s">
        <v>56</v>
      </c>
      <c r="K11" s="19" t="s">
        <v>10</v>
      </c>
      <c r="L11" s="10"/>
      <c r="M11" s="11" t="s">
        <v>296</v>
      </c>
      <c r="N11" s="20" t="s">
        <v>36</v>
      </c>
      <c r="O11" s="20" t="s">
        <v>17</v>
      </c>
      <c r="P11" s="20" t="s">
        <v>26</v>
      </c>
      <c r="Q11" s="20"/>
      <c r="R11" s="21" t="s">
        <v>38</v>
      </c>
      <c r="S11" s="22" t="s">
        <v>219</v>
      </c>
      <c r="T11" s="23">
        <f>COUNTBLANK(Table1[[#This Row],[EUSBSR Role]:[Telephone]])</f>
        <v>2</v>
      </c>
    </row>
    <row r="12" spans="1:24" s="24" customFormat="1" ht="31.5" customHeight="1" x14ac:dyDescent="0.2">
      <c r="A12" s="24">
        <v>9</v>
      </c>
      <c r="B12" s="16" t="s">
        <v>1</v>
      </c>
      <c r="C12" s="26" t="str">
        <f>HYPERLINK(Table1[[#This Row],[Area website]],Table1[[#This Row],[Area]])</f>
        <v>NC Group</v>
      </c>
      <c r="D12" s="16" t="s">
        <v>180</v>
      </c>
      <c r="E12" s="16" t="s">
        <v>314</v>
      </c>
      <c r="F12" s="17" t="s">
        <v>294</v>
      </c>
      <c r="G12" s="25" t="str">
        <f>HYPERLINK(Table1[[#This Row],[Organisations website]],Table1[[#This Row],[Organization]])</f>
        <v>Ministry of Foreign Affairs of the Republic of Latvia</v>
      </c>
      <c r="H12" s="18" t="s">
        <v>52</v>
      </c>
      <c r="I12" s="19" t="s">
        <v>13</v>
      </c>
      <c r="J12" s="19" t="s">
        <v>59</v>
      </c>
      <c r="K12" s="19" t="s">
        <v>13</v>
      </c>
      <c r="L12" s="10" t="s">
        <v>257</v>
      </c>
      <c r="M12" s="11" t="s">
        <v>296</v>
      </c>
      <c r="N12" s="20" t="s">
        <v>36</v>
      </c>
      <c r="O12" s="20" t="s">
        <v>22</v>
      </c>
      <c r="P12" s="20" t="s">
        <v>31</v>
      </c>
      <c r="Q12" s="20"/>
      <c r="R12" s="21" t="s">
        <v>43</v>
      </c>
      <c r="S12" s="22" t="s">
        <v>222</v>
      </c>
      <c r="T12" s="23">
        <f>COUNTBLANK(Table1[[#This Row],[EUSBSR Role]:[Telephone]])</f>
        <v>1</v>
      </c>
    </row>
    <row r="13" spans="1:24" s="24" customFormat="1" ht="31.5" customHeight="1" x14ac:dyDescent="0.3">
      <c r="A13" s="24">
        <v>10</v>
      </c>
      <c r="B13" s="16" t="s">
        <v>1</v>
      </c>
      <c r="C13" s="26" t="str">
        <f>HYPERLINK(Table1[[#This Row],[Area website]],Table1[[#This Row],[Area]])</f>
        <v>NC Group</v>
      </c>
      <c r="D13" s="16" t="s">
        <v>180</v>
      </c>
      <c r="E13" s="16" t="s">
        <v>314</v>
      </c>
      <c r="F13" s="17" t="s">
        <v>294</v>
      </c>
      <c r="G13" s="25" t="str">
        <f>HYPERLINK(Table1[[#This Row],[Organisations website]],Table1[[#This Row],[Organization]])</f>
        <v>Ministry of Foreign Affairs of the Republic of Lithuania</v>
      </c>
      <c r="H13" s="18" t="s">
        <v>53</v>
      </c>
      <c r="I13" s="19" t="s">
        <v>14</v>
      </c>
      <c r="J13" s="19" t="s">
        <v>60</v>
      </c>
      <c r="K13" s="19" t="s">
        <v>14</v>
      </c>
      <c r="L13" s="10" t="s">
        <v>258</v>
      </c>
      <c r="M13" s="11" t="s">
        <v>296</v>
      </c>
      <c r="N13" s="20" t="s">
        <v>36</v>
      </c>
      <c r="O13" s="20" t="s">
        <v>344</v>
      </c>
      <c r="P13" s="20" t="s">
        <v>345</v>
      </c>
      <c r="Q13" s="20" t="s">
        <v>348</v>
      </c>
      <c r="R13" s="34" t="s">
        <v>346</v>
      </c>
      <c r="S13" s="39" t="s">
        <v>347</v>
      </c>
      <c r="T13" s="23">
        <f>COUNTBLANK(Table1[[#This Row],[EUSBSR Role]:[Telephone]])</f>
        <v>0</v>
      </c>
    </row>
    <row r="14" spans="1:24" s="24" customFormat="1" ht="31.5" customHeight="1" x14ac:dyDescent="0.2">
      <c r="A14" s="24">
        <v>11</v>
      </c>
      <c r="B14" s="16" t="s">
        <v>1</v>
      </c>
      <c r="C14" s="26" t="str">
        <f>HYPERLINK(Table1[[#This Row],[Area website]],Table1[[#This Row],[Area]])</f>
        <v>NC Group</v>
      </c>
      <c r="D14" s="16" t="s">
        <v>180</v>
      </c>
      <c r="E14" s="16" t="s">
        <v>314</v>
      </c>
      <c r="F14" s="17" t="s">
        <v>294</v>
      </c>
      <c r="G14" s="25" t="str">
        <f>HYPERLINK(Table1[[#This Row],[Organisations website]],Table1[[#This Row],[Organization]])</f>
        <v>Ministry of Foreign Affairs European Policy Department</v>
      </c>
      <c r="H14" s="18" t="s">
        <v>54</v>
      </c>
      <c r="I14" s="19" t="s">
        <v>15</v>
      </c>
      <c r="J14" s="19" t="s">
        <v>61</v>
      </c>
      <c r="K14" s="19" t="s">
        <v>15</v>
      </c>
      <c r="L14" s="10" t="s">
        <v>260</v>
      </c>
      <c r="M14" s="11" t="s">
        <v>296</v>
      </c>
      <c r="N14" s="20" t="s">
        <v>37</v>
      </c>
      <c r="O14" s="20" t="s">
        <v>23</v>
      </c>
      <c r="P14" s="20" t="s">
        <v>32</v>
      </c>
      <c r="Q14" s="20"/>
      <c r="R14" s="21" t="s">
        <v>44</v>
      </c>
      <c r="S14" s="22" t="s">
        <v>223</v>
      </c>
      <c r="T14" s="23">
        <f>COUNTBLANK(Table1[[#This Row],[EUSBSR Role]:[Telephone]])</f>
        <v>1</v>
      </c>
    </row>
    <row r="15" spans="1:24" s="24" customFormat="1" ht="31.5" customHeight="1" x14ac:dyDescent="0.2">
      <c r="A15" s="24">
        <v>12</v>
      </c>
      <c r="B15" s="16" t="s">
        <v>1</v>
      </c>
      <c r="C15" s="26" t="str">
        <f>HYPERLINK(Table1[[#This Row],[Area website]],Table1[[#This Row],[Area]])</f>
        <v>NC Group</v>
      </c>
      <c r="D15" s="16" t="s">
        <v>180</v>
      </c>
      <c r="E15" s="16" t="s">
        <v>314</v>
      </c>
      <c r="F15" s="17" t="s">
        <v>294</v>
      </c>
      <c r="G15" s="25" t="str">
        <f>HYPERLINK(Table1[[#This Row],[Organisations website]],Table1[[#This Row],[Organization]])</f>
        <v>Ministry of Foreign Affairs European Policy Department</v>
      </c>
      <c r="H15" s="18" t="s">
        <v>54</v>
      </c>
      <c r="I15" s="19" t="s">
        <v>15</v>
      </c>
      <c r="J15" s="19" t="s">
        <v>61</v>
      </c>
      <c r="K15" s="19" t="s">
        <v>15</v>
      </c>
      <c r="L15" s="10" t="s">
        <v>260</v>
      </c>
      <c r="M15" s="11" t="s">
        <v>297</v>
      </c>
      <c r="N15" s="20" t="s">
        <v>37</v>
      </c>
      <c r="O15" s="20" t="s">
        <v>24</v>
      </c>
      <c r="P15" s="20" t="s">
        <v>33</v>
      </c>
      <c r="Q15" s="20"/>
      <c r="R15" s="21" t="s">
        <v>45</v>
      </c>
      <c r="S15" s="22" t="s">
        <v>224</v>
      </c>
      <c r="T15" s="23">
        <f>COUNTBLANK(Table1[[#This Row],[EUSBSR Role]:[Telephone]])</f>
        <v>1</v>
      </c>
    </row>
    <row r="16" spans="1:24" s="24" customFormat="1" ht="31.5" customHeight="1" x14ac:dyDescent="0.3">
      <c r="A16" s="24">
        <v>13</v>
      </c>
      <c r="B16" s="16" t="s">
        <v>1</v>
      </c>
      <c r="C16" s="26" t="str">
        <f>HYPERLINK(Table1[[#This Row],[Area website]],Table1[[#This Row],[Area]])</f>
        <v>NC Group</v>
      </c>
      <c r="D16" s="16" t="s">
        <v>180</v>
      </c>
      <c r="E16" s="16" t="s">
        <v>314</v>
      </c>
      <c r="F16" s="17" t="s">
        <v>294</v>
      </c>
      <c r="G16" s="25" t="str">
        <f>HYPERLINK(Table1[[#This Row],[Organisations website]],Table1[[#This Row],[Organization]])</f>
        <v>Prime Minister’s Office EU Strategy for the Baltic Sea Region</v>
      </c>
      <c r="H16" s="18" t="s">
        <v>55</v>
      </c>
      <c r="I16" s="19" t="s">
        <v>16</v>
      </c>
      <c r="J16" s="19" t="s">
        <v>62</v>
      </c>
      <c r="K16" s="19" t="s">
        <v>16</v>
      </c>
      <c r="L16" s="10" t="s">
        <v>261</v>
      </c>
      <c r="M16" s="11" t="s">
        <v>296</v>
      </c>
      <c r="N16" s="20" t="s">
        <v>37</v>
      </c>
      <c r="O16" s="20" t="s">
        <v>378</v>
      </c>
      <c r="P16" s="20" t="s">
        <v>69</v>
      </c>
      <c r="Q16" s="20"/>
      <c r="R16" s="34" t="s">
        <v>377</v>
      </c>
      <c r="S16" s="22" t="s">
        <v>376</v>
      </c>
      <c r="T16" s="23">
        <f>COUNTBLANK(Table1[[#This Row],[EUSBSR Role]:[Telephone]])</f>
        <v>1</v>
      </c>
    </row>
    <row r="17" spans="1:20" s="24" customFormat="1" ht="31.5" customHeight="1" x14ac:dyDescent="0.2">
      <c r="A17" s="24">
        <v>14</v>
      </c>
      <c r="B17" s="16" t="s">
        <v>1</v>
      </c>
      <c r="C17" s="26" t="str">
        <f>HYPERLINK(Table1[[#This Row],[Area website]],Table1[[#This Row],[Area]])</f>
        <v>NC Group</v>
      </c>
      <c r="D17" s="16" t="s">
        <v>180</v>
      </c>
      <c r="E17" s="16" t="s">
        <v>314</v>
      </c>
      <c r="F17" s="17" t="s">
        <v>294</v>
      </c>
      <c r="G17" s="25" t="str">
        <f>HYPERLINK(Table1[[#This Row],[Organisations website]],Table1[[#This Row],[Organization]])</f>
        <v>Prime Minister’s Office EU Strategy for the Baltic Sea Region</v>
      </c>
      <c r="H17" s="18" t="s">
        <v>55</v>
      </c>
      <c r="I17" s="19" t="s">
        <v>16</v>
      </c>
      <c r="J17" s="19" t="s">
        <v>62</v>
      </c>
      <c r="K17" s="19" t="s">
        <v>16</v>
      </c>
      <c r="L17" s="10" t="s">
        <v>261</v>
      </c>
      <c r="M17" s="11" t="s">
        <v>297</v>
      </c>
      <c r="N17" s="20" t="s">
        <v>36</v>
      </c>
      <c r="O17" s="20" t="s">
        <v>25</v>
      </c>
      <c r="P17" s="20" t="s">
        <v>34</v>
      </c>
      <c r="Q17" s="20"/>
      <c r="R17" s="21" t="s">
        <v>46</v>
      </c>
      <c r="S17" s="22" t="s">
        <v>225</v>
      </c>
      <c r="T17" s="23">
        <f>COUNTBLANK(Table1[[#This Row],[EUSBSR Role]:[Telephone]])</f>
        <v>1</v>
      </c>
    </row>
    <row r="18" spans="1:20" s="24" customFormat="1" ht="31.5" customHeight="1" x14ac:dyDescent="0.2">
      <c r="A18" s="24">
        <v>22</v>
      </c>
      <c r="B18" s="16" t="s">
        <v>396</v>
      </c>
      <c r="C18" s="57" t="s">
        <v>390</v>
      </c>
      <c r="D18" s="16" t="s">
        <v>177</v>
      </c>
      <c r="E18" s="16" t="s">
        <v>310</v>
      </c>
      <c r="F18" s="17" t="s">
        <v>293</v>
      </c>
      <c r="G18" s="25" t="str">
        <f>HYPERLINK(Table1[[#This Row],[Organisations website]],Table1[[#This Row],[Organization]])</f>
        <v>HELCOM</v>
      </c>
      <c r="H18" s="18" t="s">
        <v>198</v>
      </c>
      <c r="I18" s="19" t="s">
        <v>199</v>
      </c>
      <c r="J18" s="19" t="s">
        <v>137</v>
      </c>
      <c r="K18" s="19" t="s">
        <v>12</v>
      </c>
      <c r="L18" s="10" t="s">
        <v>290</v>
      </c>
      <c r="M18" s="11" t="s">
        <v>296</v>
      </c>
      <c r="N18" s="20" t="s">
        <v>36</v>
      </c>
      <c r="O18" s="20" t="s">
        <v>114</v>
      </c>
      <c r="P18" s="20" t="s">
        <v>113</v>
      </c>
      <c r="Q18" s="20"/>
      <c r="R18" s="21" t="s">
        <v>163</v>
      </c>
      <c r="S18" s="22" t="s">
        <v>285</v>
      </c>
      <c r="T18" s="23">
        <f>COUNTBLANK(Table1[[#This Row],[EUSBSR Role]:[Telephone]])</f>
        <v>1</v>
      </c>
    </row>
    <row r="19" spans="1:20" s="24" customFormat="1" ht="31.5" customHeight="1" x14ac:dyDescent="0.2">
      <c r="A19" s="24">
        <v>23</v>
      </c>
      <c r="B19" s="16" t="s">
        <v>396</v>
      </c>
      <c r="C19" s="26" t="s">
        <v>390</v>
      </c>
      <c r="D19" s="16" t="s">
        <v>177</v>
      </c>
      <c r="E19" s="16" t="s">
        <v>310</v>
      </c>
      <c r="F19" s="17" t="s">
        <v>293</v>
      </c>
      <c r="G19" s="25" t="str">
        <f>HYPERLINK(Table1[[#This Row],[Organisations website]],Table1[[#This Row],[Organization]])</f>
        <v>HELCOM</v>
      </c>
      <c r="H19" s="18" t="s">
        <v>198</v>
      </c>
      <c r="I19" s="19" t="s">
        <v>199</v>
      </c>
      <c r="J19" s="19" t="s">
        <v>137</v>
      </c>
      <c r="K19" s="19" t="s">
        <v>12</v>
      </c>
      <c r="L19" s="10" t="s">
        <v>290</v>
      </c>
      <c r="M19" s="11" t="s">
        <v>296</v>
      </c>
      <c r="N19" s="20" t="s">
        <v>36</v>
      </c>
      <c r="O19" s="20" t="s">
        <v>116</v>
      </c>
      <c r="P19" s="20" t="s">
        <v>115</v>
      </c>
      <c r="Q19" s="20"/>
      <c r="R19" s="21" t="s">
        <v>164</v>
      </c>
      <c r="S19" s="22" t="s">
        <v>286</v>
      </c>
      <c r="T19" s="23">
        <f>COUNTBLANK(Table1[[#This Row],[EUSBSR Role]:[Telephone]])</f>
        <v>1</v>
      </c>
    </row>
    <row r="20" spans="1:20" s="24" customFormat="1" ht="31.5" customHeight="1" x14ac:dyDescent="0.2">
      <c r="A20" s="24">
        <v>25</v>
      </c>
      <c r="B20" s="16" t="s">
        <v>396</v>
      </c>
      <c r="C20" s="26" t="s">
        <v>390</v>
      </c>
      <c r="D20" s="16" t="s">
        <v>177</v>
      </c>
      <c r="E20" s="16" t="s">
        <v>310</v>
      </c>
      <c r="F20" s="17" t="s">
        <v>293</v>
      </c>
      <c r="G20" s="25" t="str">
        <f>HYPERLINK(Table1[[#This Row],[Organisations website]],Table1[[#This Row],[Organization]])</f>
        <v>HELCOM</v>
      </c>
      <c r="H20" s="18" t="s">
        <v>198</v>
      </c>
      <c r="I20" s="19" t="s">
        <v>199</v>
      </c>
      <c r="J20" s="19" t="s">
        <v>137</v>
      </c>
      <c r="K20" s="19" t="s">
        <v>12</v>
      </c>
      <c r="L20" s="10" t="s">
        <v>290</v>
      </c>
      <c r="M20" s="11" t="s">
        <v>297</v>
      </c>
      <c r="N20" s="20" t="s">
        <v>36</v>
      </c>
      <c r="O20" s="20" t="s">
        <v>287</v>
      </c>
      <c r="P20" s="20" t="s">
        <v>288</v>
      </c>
      <c r="Q20" s="20"/>
      <c r="R20" s="21" t="s">
        <v>289</v>
      </c>
      <c r="S20" s="22"/>
      <c r="T20" s="23">
        <f>COUNTBLANK(Table1[[#This Row],[EUSBSR Role]:[Telephone]])</f>
        <v>2</v>
      </c>
    </row>
    <row r="21" spans="1:20" s="24" customFormat="1" ht="31.5" customHeight="1" x14ac:dyDescent="0.2">
      <c r="A21" s="24">
        <v>26</v>
      </c>
      <c r="B21" s="16" t="s">
        <v>396</v>
      </c>
      <c r="C21" s="26" t="s">
        <v>390</v>
      </c>
      <c r="D21" s="16" t="s">
        <v>177</v>
      </c>
      <c r="E21" s="16" t="s">
        <v>310</v>
      </c>
      <c r="F21" s="17" t="s">
        <v>292</v>
      </c>
      <c r="G21" s="25" t="str">
        <f>HYPERLINK(Table1[[#This Row],[Organisations website]],Table1[[#This Row],[Organization]])</f>
        <v>VASAB</v>
      </c>
      <c r="H21" s="18" t="s">
        <v>178</v>
      </c>
      <c r="I21" s="19" t="s">
        <v>199</v>
      </c>
      <c r="J21" s="19" t="s">
        <v>136</v>
      </c>
      <c r="K21" s="19" t="s">
        <v>13</v>
      </c>
      <c r="L21" s="10" t="s">
        <v>291</v>
      </c>
      <c r="M21" s="11" t="s">
        <v>297</v>
      </c>
      <c r="N21" s="20" t="s">
        <v>37</v>
      </c>
      <c r="O21" s="20" t="s">
        <v>112</v>
      </c>
      <c r="P21" s="20" t="s">
        <v>111</v>
      </c>
      <c r="Q21" s="20"/>
      <c r="R21" s="21" t="s">
        <v>162</v>
      </c>
      <c r="S21" s="22">
        <v>37126441064</v>
      </c>
      <c r="T21" s="23">
        <f>COUNTBLANK(Table1[[#This Row],[EUSBSR Role]:[Telephone]])</f>
        <v>1</v>
      </c>
    </row>
    <row r="22" spans="1:20" s="24" customFormat="1" ht="31.5" customHeight="1" x14ac:dyDescent="0.3">
      <c r="A22" s="40">
        <v>113</v>
      </c>
      <c r="B22" s="49" t="s">
        <v>396</v>
      </c>
      <c r="C22" s="28" t="s">
        <v>390</v>
      </c>
      <c r="D22" s="42"/>
      <c r="E22" s="40"/>
      <c r="F22" s="51" t="s">
        <v>292</v>
      </c>
      <c r="G22" s="43" t="s">
        <v>178</v>
      </c>
      <c r="H22" s="52"/>
      <c r="I22" s="44" t="s">
        <v>13</v>
      </c>
      <c r="J22" s="44" t="s">
        <v>136</v>
      </c>
      <c r="K22" s="44" t="s">
        <v>13</v>
      </c>
      <c r="L22" s="44"/>
      <c r="M22" s="45" t="s">
        <v>296</v>
      </c>
      <c r="N22" s="53" t="s">
        <v>37</v>
      </c>
      <c r="O22" s="46" t="s">
        <v>351</v>
      </c>
      <c r="P22" s="46" t="s">
        <v>352</v>
      </c>
      <c r="Q22" s="46" t="s">
        <v>353</v>
      </c>
      <c r="R22" s="34" t="s">
        <v>354</v>
      </c>
      <c r="S22" s="47" t="s">
        <v>355</v>
      </c>
      <c r="T22" s="48"/>
    </row>
    <row r="23" spans="1:20" s="24" customFormat="1" ht="31.5" customHeight="1" x14ac:dyDescent="0.3">
      <c r="A23" s="15">
        <v>114</v>
      </c>
      <c r="B23" s="49" t="s">
        <v>396</v>
      </c>
      <c r="C23" s="28" t="s">
        <v>390</v>
      </c>
      <c r="D23" s="50"/>
      <c r="E23" s="15"/>
      <c r="F23" s="7" t="s">
        <v>292</v>
      </c>
      <c r="G23" s="29" t="s">
        <v>178</v>
      </c>
      <c r="H23" s="9"/>
      <c r="I23" s="27" t="s">
        <v>13</v>
      </c>
      <c r="J23" s="27" t="s">
        <v>136</v>
      </c>
      <c r="K23" s="27" t="s">
        <v>13</v>
      </c>
      <c r="L23" s="27"/>
      <c r="M23" s="11" t="s">
        <v>297</v>
      </c>
      <c r="N23" s="54" t="s">
        <v>37</v>
      </c>
      <c r="O23" s="12" t="s">
        <v>356</v>
      </c>
      <c r="P23" s="12" t="s">
        <v>357</v>
      </c>
      <c r="Q23" s="12" t="s">
        <v>358</v>
      </c>
      <c r="R23" s="34" t="s">
        <v>359</v>
      </c>
      <c r="S23" s="22" t="s">
        <v>360</v>
      </c>
      <c r="T23" s="23"/>
    </row>
    <row r="24" spans="1:20" s="24" customFormat="1" ht="31.5" customHeight="1" x14ac:dyDescent="0.2">
      <c r="A24" s="24">
        <v>27</v>
      </c>
      <c r="B24" s="16" t="s">
        <v>396</v>
      </c>
      <c r="C24" s="26" t="str">
        <f>HYPERLINK(Table1[[#This Row],[Area website]],Table1[[#This Row],[Area]])</f>
        <v>PA Bioeconomy</v>
      </c>
      <c r="D24" s="16" t="s">
        <v>165</v>
      </c>
      <c r="E24" s="16" t="s">
        <v>300</v>
      </c>
      <c r="F24" s="17" t="s">
        <v>293</v>
      </c>
      <c r="G24" s="25" t="str">
        <f>HYPERLINK(Table1[[#This Row],[Organisations website]],Table1[[#This Row],[Organization]])</f>
        <v>Ministry of Agriculture and Forestry</v>
      </c>
      <c r="H24" s="18" t="s">
        <v>193</v>
      </c>
      <c r="I24" s="19" t="s">
        <v>12</v>
      </c>
      <c r="J24" s="19" t="s">
        <v>117</v>
      </c>
      <c r="K24" s="19" t="s">
        <v>12</v>
      </c>
      <c r="L24" s="10" t="s">
        <v>262</v>
      </c>
      <c r="M24" s="11" t="s">
        <v>296</v>
      </c>
      <c r="N24" s="20" t="s">
        <v>37</v>
      </c>
      <c r="O24" s="20" t="s">
        <v>64</v>
      </c>
      <c r="P24" s="20" t="s">
        <v>63</v>
      </c>
      <c r="Q24" s="12"/>
      <c r="R24" s="21" t="s">
        <v>138</v>
      </c>
      <c r="S24" s="22" t="s">
        <v>230</v>
      </c>
      <c r="T24" s="23">
        <f>COUNTBLANK(Table1[[#This Row],[EUSBSR Role]:[Telephone]])</f>
        <v>1</v>
      </c>
    </row>
    <row r="25" spans="1:20" s="24" customFormat="1" ht="31.5" customHeight="1" x14ac:dyDescent="0.2">
      <c r="A25" s="24">
        <v>29</v>
      </c>
      <c r="B25" s="16" t="s">
        <v>396</v>
      </c>
      <c r="C25" s="26" t="str">
        <f>HYPERLINK(Table1[[#This Row],[Area website]],Table1[[#This Row],[Area]])</f>
        <v>PA Bioeconomy</v>
      </c>
      <c r="D25" s="16" t="s">
        <v>165</v>
      </c>
      <c r="E25" s="16" t="s">
        <v>300</v>
      </c>
      <c r="F25" s="17" t="s">
        <v>293</v>
      </c>
      <c r="G25" s="25" t="str">
        <f>HYPERLINK(Table1[[#This Row],[Organisations website]],Table1[[#This Row],[Organization]])</f>
        <v>Ministry of Agriculture of the Republic of Lithuania</v>
      </c>
      <c r="H25" s="18" t="s">
        <v>200</v>
      </c>
      <c r="I25" s="19" t="s">
        <v>14</v>
      </c>
      <c r="J25" s="19" t="s">
        <v>118</v>
      </c>
      <c r="K25" s="19" t="s">
        <v>14</v>
      </c>
      <c r="L25" s="10" t="s">
        <v>263</v>
      </c>
      <c r="M25" s="11" t="s">
        <v>296</v>
      </c>
      <c r="N25" s="20" t="s">
        <v>37</v>
      </c>
      <c r="O25" s="20" t="s">
        <v>66</v>
      </c>
      <c r="P25" s="20" t="s">
        <v>65</v>
      </c>
      <c r="Q25" s="12" t="s">
        <v>184</v>
      </c>
      <c r="R25" s="21" t="s">
        <v>139</v>
      </c>
      <c r="S25" s="22" t="s">
        <v>226</v>
      </c>
      <c r="T25" s="23">
        <f>COUNTBLANK(Table1[[#This Row],[EUSBSR Role]:[Telephone]])</f>
        <v>0</v>
      </c>
    </row>
    <row r="26" spans="1:20" s="24" customFormat="1" ht="31.5" customHeight="1" x14ac:dyDescent="0.2">
      <c r="A26" s="24">
        <v>31</v>
      </c>
      <c r="B26" s="16" t="s">
        <v>396</v>
      </c>
      <c r="C26" s="26" t="str">
        <f>HYPERLINK(Table1[[#This Row],[Area website]],Table1[[#This Row],[Area]])</f>
        <v>PA Bioeconomy</v>
      </c>
      <c r="D26" s="16" t="s">
        <v>165</v>
      </c>
      <c r="E26" s="16" t="s">
        <v>300</v>
      </c>
      <c r="F26" s="17" t="s">
        <v>292</v>
      </c>
      <c r="G26" s="25" t="str">
        <f>HYPERLINK(Table1[[#This Row],[Organisations website]],Table1[[#This Row],[Organization]])</f>
        <v>Nordic Council of Ministers</v>
      </c>
      <c r="H26" s="18" t="s">
        <v>202</v>
      </c>
      <c r="I26" s="19" t="s">
        <v>199</v>
      </c>
      <c r="J26" s="19" t="s">
        <v>121</v>
      </c>
      <c r="K26" s="19" t="s">
        <v>9</v>
      </c>
      <c r="L26" s="10"/>
      <c r="M26" s="11" t="s">
        <v>296</v>
      </c>
      <c r="N26" s="20" t="s">
        <v>36</v>
      </c>
      <c r="O26" s="20" t="s">
        <v>72</v>
      </c>
      <c r="P26" s="20" t="s">
        <v>71</v>
      </c>
      <c r="Q26" s="12"/>
      <c r="R26" s="21" t="s">
        <v>142</v>
      </c>
      <c r="S26" s="22" t="s">
        <v>234</v>
      </c>
      <c r="T26" s="23">
        <f>COUNTBLANK(Table1[[#This Row],[EUSBSR Role]:[Telephone]])</f>
        <v>2</v>
      </c>
    </row>
    <row r="27" spans="1:20" s="24" customFormat="1" ht="31.5" customHeight="1" x14ac:dyDescent="0.2">
      <c r="B27" s="16" t="s">
        <v>396</v>
      </c>
      <c r="C27" s="26" t="s">
        <v>165</v>
      </c>
      <c r="D27" s="16"/>
      <c r="E27" s="16"/>
      <c r="F27" s="17" t="s">
        <v>293</v>
      </c>
      <c r="G27" s="25" t="s">
        <v>441</v>
      </c>
      <c r="H27" s="18"/>
      <c r="I27" s="19" t="s">
        <v>16</v>
      </c>
      <c r="J27" s="19" t="s">
        <v>119</v>
      </c>
      <c r="K27" s="19" t="s">
        <v>16</v>
      </c>
      <c r="L27" s="10"/>
      <c r="M27" s="11" t="s">
        <v>296</v>
      </c>
      <c r="N27" s="20" t="s">
        <v>36</v>
      </c>
      <c r="O27" s="20" t="s">
        <v>438</v>
      </c>
      <c r="P27" s="20" t="s">
        <v>439</v>
      </c>
      <c r="Q27" s="12"/>
      <c r="R27" s="55" t="s">
        <v>440</v>
      </c>
      <c r="S27" s="22"/>
      <c r="T27" s="23"/>
    </row>
    <row r="28" spans="1:20" s="24" customFormat="1" ht="31.5" customHeight="1" x14ac:dyDescent="0.2">
      <c r="A28" s="24">
        <v>33</v>
      </c>
      <c r="B28" s="16" t="s">
        <v>396</v>
      </c>
      <c r="C28" s="26" t="str">
        <f>HYPERLINK(Table1[[#This Row],[Area website]],Table1[[#This Row],[Area]])</f>
        <v>PA Bioeconomy</v>
      </c>
      <c r="D28" s="16" t="s">
        <v>165</v>
      </c>
      <c r="E28" s="16" t="s">
        <v>300</v>
      </c>
      <c r="F28" s="17" t="s">
        <v>293</v>
      </c>
      <c r="G28" s="25" t="str">
        <f>HYPERLINK(Table1[[#This Row],[Organisations website]],Table1[[#This Row],[Organization]])</f>
        <v xml:space="preserve"> Swedish Board of Agriculture, Coordination Unit</v>
      </c>
      <c r="H28" s="18" t="s">
        <v>201</v>
      </c>
      <c r="I28" s="19" t="s">
        <v>16</v>
      </c>
      <c r="J28" s="19" t="s">
        <v>119</v>
      </c>
      <c r="K28" s="19" t="s">
        <v>16</v>
      </c>
      <c r="L28" s="10" t="s">
        <v>264</v>
      </c>
      <c r="M28" s="11" t="s">
        <v>296</v>
      </c>
      <c r="N28" s="20" t="s">
        <v>36</v>
      </c>
      <c r="O28" s="20" t="s">
        <v>68</v>
      </c>
      <c r="P28" s="20" t="s">
        <v>67</v>
      </c>
      <c r="Q28" s="12"/>
      <c r="R28" s="21" t="s">
        <v>140</v>
      </c>
      <c r="S28" s="22" t="s">
        <v>233</v>
      </c>
      <c r="T28" s="23">
        <f>COUNTBLANK(Table1[[#This Row],[EUSBSR Role]:[Telephone]])</f>
        <v>1</v>
      </c>
    </row>
    <row r="29" spans="1:20" s="24" customFormat="1" ht="31.5" customHeight="1" x14ac:dyDescent="0.2">
      <c r="A29" s="24">
        <v>34</v>
      </c>
      <c r="B29" s="16" t="s">
        <v>396</v>
      </c>
      <c r="C29" s="26" t="str">
        <f>HYPERLINK(Table1[[#This Row],[Area website]],Table1[[#This Row],[Area]])</f>
        <v>PA Bioeconomy</v>
      </c>
      <c r="D29" s="16" t="s">
        <v>165</v>
      </c>
      <c r="E29" s="16" t="s">
        <v>300</v>
      </c>
      <c r="F29" s="17" t="s">
        <v>293</v>
      </c>
      <c r="G29" s="25" t="str">
        <f>HYPERLINK(Table1[[#This Row],[Organisations website]],Table1[[#This Row],[Organization]])</f>
        <v>Ministry of Enterprise and Innovation</v>
      </c>
      <c r="H29" s="18" t="s">
        <v>191</v>
      </c>
      <c r="I29" s="19" t="s">
        <v>16</v>
      </c>
      <c r="J29" s="19" t="s">
        <v>120</v>
      </c>
      <c r="K29" s="19" t="s">
        <v>16</v>
      </c>
      <c r="L29" s="10" t="s">
        <v>265</v>
      </c>
      <c r="M29" s="11" t="s">
        <v>296</v>
      </c>
      <c r="N29" s="20" t="s">
        <v>37</v>
      </c>
      <c r="O29" s="20" t="s">
        <v>70</v>
      </c>
      <c r="P29" s="20" t="s">
        <v>69</v>
      </c>
      <c r="Q29" s="12"/>
      <c r="R29" s="21" t="s">
        <v>141</v>
      </c>
      <c r="S29" s="22" t="s">
        <v>229</v>
      </c>
      <c r="T29" s="23">
        <f>COUNTBLANK(Table1[[#This Row],[EUSBSR Role]:[Telephone]])</f>
        <v>1</v>
      </c>
    </row>
    <row r="30" spans="1:20" s="24" customFormat="1" ht="31.5" customHeight="1" x14ac:dyDescent="0.2">
      <c r="A30" s="24">
        <v>35</v>
      </c>
      <c r="B30" s="16" t="s">
        <v>396</v>
      </c>
      <c r="C30" s="26" t="str">
        <f>HYPERLINK(Table1[[#This Row],[Area website]],Table1[[#This Row],[Area]])</f>
        <v>PA Culture</v>
      </c>
      <c r="D30" s="16" t="s">
        <v>166</v>
      </c>
      <c r="E30" s="16" t="s">
        <v>305</v>
      </c>
      <c r="F30" s="17" t="s">
        <v>292</v>
      </c>
      <c r="G30" s="25" t="s">
        <v>425</v>
      </c>
      <c r="H30" s="18" t="s">
        <v>203</v>
      </c>
      <c r="I30" s="19" t="s">
        <v>10</v>
      </c>
      <c r="J30" s="19" t="s">
        <v>424</v>
      </c>
      <c r="K30" s="19" t="s">
        <v>10</v>
      </c>
      <c r="L30" s="10" t="s">
        <v>266</v>
      </c>
      <c r="M30" s="11" t="s">
        <v>296</v>
      </c>
      <c r="N30" s="20" t="s">
        <v>37</v>
      </c>
      <c r="O30" s="20" t="s">
        <v>420</v>
      </c>
      <c r="P30" s="20" t="s">
        <v>421</v>
      </c>
      <c r="Q30" s="12" t="s">
        <v>328</v>
      </c>
      <c r="R30" s="55" t="s">
        <v>422</v>
      </c>
      <c r="S30" s="22" t="s">
        <v>423</v>
      </c>
      <c r="T30" s="23">
        <f>COUNTBLANK(Table1[[#This Row],[EUSBSR Role]:[Telephone]])</f>
        <v>0</v>
      </c>
    </row>
    <row r="31" spans="1:20" s="24" customFormat="1" ht="31.5" customHeight="1" x14ac:dyDescent="0.2">
      <c r="A31" s="24">
        <v>36</v>
      </c>
      <c r="B31" s="16" t="s">
        <v>396</v>
      </c>
      <c r="C31" s="26" t="str">
        <f>HYPERLINK(Table1[[#This Row],[Area website]],Table1[[#This Row],[Area]])</f>
        <v>PA Culture</v>
      </c>
      <c r="D31" s="16" t="s">
        <v>166</v>
      </c>
      <c r="E31" s="16" t="s">
        <v>305</v>
      </c>
      <c r="F31" s="17" t="s">
        <v>292</v>
      </c>
      <c r="G31" s="25" t="s">
        <v>425</v>
      </c>
      <c r="H31" s="18" t="s">
        <v>203</v>
      </c>
      <c r="I31" s="19" t="s">
        <v>10</v>
      </c>
      <c r="J31" s="19" t="s">
        <v>424</v>
      </c>
      <c r="K31" s="19" t="s">
        <v>10</v>
      </c>
      <c r="L31" s="10" t="s">
        <v>266</v>
      </c>
      <c r="M31" s="11" t="s">
        <v>296</v>
      </c>
      <c r="N31" s="20" t="s">
        <v>37</v>
      </c>
      <c r="O31" s="20" t="s">
        <v>74</v>
      </c>
      <c r="P31" s="20" t="s">
        <v>73</v>
      </c>
      <c r="Q31" s="12" t="s">
        <v>328</v>
      </c>
      <c r="R31" s="21" t="s">
        <v>143</v>
      </c>
      <c r="S31" s="22" t="s">
        <v>247</v>
      </c>
      <c r="T31" s="23">
        <f>COUNTBLANK(Table1[[#This Row],[EUSBSR Role]:[Telephone]])</f>
        <v>0</v>
      </c>
    </row>
    <row r="32" spans="1:20" s="24" customFormat="1" ht="31.5" customHeight="1" x14ac:dyDescent="0.2">
      <c r="A32" s="24">
        <v>37</v>
      </c>
      <c r="B32" s="16" t="s">
        <v>396</v>
      </c>
      <c r="C32" s="26" t="str">
        <f>HYPERLINK(Table1[[#This Row],[Area website]],Table1[[#This Row],[Area]])</f>
        <v>PA Culture</v>
      </c>
      <c r="D32" s="16" t="s">
        <v>166</v>
      </c>
      <c r="E32" s="16" t="s">
        <v>305</v>
      </c>
      <c r="F32" s="17" t="s">
        <v>293</v>
      </c>
      <c r="G32" s="25" t="str">
        <f>HYPERLINK(Table1[[#This Row],[Organisations website]],Table1[[#This Row],[Organization]])</f>
        <v>Ministry of Culture and National Heritage</v>
      </c>
      <c r="H32" s="18" t="s">
        <v>204</v>
      </c>
      <c r="I32" s="19" t="s">
        <v>15</v>
      </c>
      <c r="J32" s="19" t="s">
        <v>401</v>
      </c>
      <c r="K32" s="19" t="s">
        <v>15</v>
      </c>
      <c r="L32" s="10" t="s">
        <v>267</v>
      </c>
      <c r="M32" s="11" t="s">
        <v>296</v>
      </c>
      <c r="N32" s="20" t="s">
        <v>36</v>
      </c>
      <c r="O32" s="20" t="s">
        <v>78</v>
      </c>
      <c r="P32" s="20" t="s">
        <v>77</v>
      </c>
      <c r="Q32" s="12" t="s">
        <v>400</v>
      </c>
      <c r="R32" s="21" t="s">
        <v>145</v>
      </c>
      <c r="S32" s="22"/>
      <c r="T32" s="23">
        <f>COUNTBLANK(Table1[[#This Row],[EUSBSR Role]:[Telephone]])</f>
        <v>1</v>
      </c>
    </row>
    <row r="33" spans="1:24" s="24" customFormat="1" ht="31.5" customHeight="1" x14ac:dyDescent="0.2">
      <c r="A33" s="24">
        <v>38</v>
      </c>
      <c r="B33" s="16" t="s">
        <v>396</v>
      </c>
      <c r="C33" s="26" t="str">
        <f>HYPERLINK(Table1[[#This Row],[Area website]],Table1[[#This Row],[Area]])</f>
        <v>PA Culture</v>
      </c>
      <c r="D33" s="16" t="s">
        <v>166</v>
      </c>
      <c r="E33" s="16" t="s">
        <v>305</v>
      </c>
      <c r="F33" s="17" t="s">
        <v>293</v>
      </c>
      <c r="G33" s="25" t="str">
        <f>HYPERLINK(Table1[[#This Row],[Organisations website]],Table1[[#This Row],[Organization]])</f>
        <v>Ministry of Culture and National Heritage</v>
      </c>
      <c r="H33" s="18" t="s">
        <v>204</v>
      </c>
      <c r="I33" s="19" t="s">
        <v>15</v>
      </c>
      <c r="J33" s="19" t="s">
        <v>401</v>
      </c>
      <c r="K33" s="19" t="s">
        <v>15</v>
      </c>
      <c r="L33" s="10" t="s">
        <v>267</v>
      </c>
      <c r="M33" s="11" t="s">
        <v>296</v>
      </c>
      <c r="N33" s="20" t="s">
        <v>37</v>
      </c>
      <c r="O33" s="20" t="s">
        <v>76</v>
      </c>
      <c r="P33" s="20" t="s">
        <v>75</v>
      </c>
      <c r="Q33" s="12" t="s">
        <v>189</v>
      </c>
      <c r="R33" s="21" t="s">
        <v>144</v>
      </c>
      <c r="S33" s="22" t="s">
        <v>235</v>
      </c>
      <c r="T33" s="23">
        <f>COUNTBLANK(Table1[[#This Row],[EUSBSR Role]:[Telephone]])</f>
        <v>0</v>
      </c>
    </row>
    <row r="34" spans="1:24" s="24" customFormat="1" ht="31.5" customHeight="1" x14ac:dyDescent="0.2">
      <c r="A34" s="24">
        <v>39</v>
      </c>
      <c r="B34" s="16" t="s">
        <v>396</v>
      </c>
      <c r="C34" s="26" t="str">
        <f>HYPERLINK(Table1[[#This Row],[Area website]],Table1[[#This Row],[Area]])</f>
        <v>PA Education</v>
      </c>
      <c r="D34" s="16" t="s">
        <v>167</v>
      </c>
      <c r="E34" s="16" t="s">
        <v>308</v>
      </c>
      <c r="F34" s="17" t="s">
        <v>292</v>
      </c>
      <c r="G34" s="25" t="str">
        <f>HYPERLINK(Table1[[#This Row],[Organisations website]],Table1[[#This Row],[Organization]])</f>
        <v>Hamburg Institute for Vocational Education and Training</v>
      </c>
      <c r="H34" s="18" t="s">
        <v>205</v>
      </c>
      <c r="I34" s="19" t="s">
        <v>10</v>
      </c>
      <c r="J34" s="19" t="s">
        <v>123</v>
      </c>
      <c r="K34" s="19" t="s">
        <v>10</v>
      </c>
      <c r="L34" s="10" t="s">
        <v>269</v>
      </c>
      <c r="M34" s="11" t="s">
        <v>296</v>
      </c>
      <c r="N34" s="20"/>
      <c r="O34" s="20"/>
      <c r="P34" s="20"/>
      <c r="Q34" s="12" t="s">
        <v>394</v>
      </c>
      <c r="R34" s="21"/>
      <c r="S34" s="22"/>
      <c r="T34" s="23">
        <f>COUNTBLANK(Table1[[#This Row],[EUSBSR Role]:[Telephone]])</f>
        <v>5</v>
      </c>
    </row>
    <row r="35" spans="1:24" s="24" customFormat="1" ht="31.5" customHeight="1" x14ac:dyDescent="0.2">
      <c r="A35" s="24">
        <v>40</v>
      </c>
      <c r="B35" s="16" t="s">
        <v>396</v>
      </c>
      <c r="C35" s="26" t="str">
        <f>HYPERLINK(Table1[[#This Row],[Area website]],Table1[[#This Row],[Area]])</f>
        <v>PA Education</v>
      </c>
      <c r="D35" s="16" t="s">
        <v>167</v>
      </c>
      <c r="E35" s="16" t="s">
        <v>308</v>
      </c>
      <c r="F35" s="17" t="s">
        <v>293</v>
      </c>
      <c r="G35" s="25" t="str">
        <f>HYPERLINK(Table1[[#This Row],[Organisations website]],Table1[[#This Row],[Organization]])</f>
        <v>Norden Association</v>
      </c>
      <c r="H35" s="18" t="s">
        <v>179</v>
      </c>
      <c r="I35" s="19" t="s">
        <v>199</v>
      </c>
      <c r="J35" s="19" t="s">
        <v>122</v>
      </c>
      <c r="K35" s="19" t="s">
        <v>16</v>
      </c>
      <c r="L35" s="10" t="s">
        <v>268</v>
      </c>
      <c r="M35" s="11" t="s">
        <v>296</v>
      </c>
      <c r="N35" s="20" t="s">
        <v>36</v>
      </c>
      <c r="O35" s="20" t="s">
        <v>80</v>
      </c>
      <c r="P35" s="20" t="s">
        <v>79</v>
      </c>
      <c r="Q35" s="12"/>
      <c r="R35" s="21" t="s">
        <v>146</v>
      </c>
      <c r="S35" s="22" t="s">
        <v>236</v>
      </c>
      <c r="T35" s="23">
        <f>COUNTBLANK(Table1[[#This Row],[EUSBSR Role]:[Telephone]])</f>
        <v>1</v>
      </c>
    </row>
    <row r="36" spans="1:24" s="24" customFormat="1" ht="31.5" customHeight="1" x14ac:dyDescent="0.2">
      <c r="A36" s="24">
        <v>41</v>
      </c>
      <c r="B36" s="16" t="s">
        <v>396</v>
      </c>
      <c r="C36" s="26" t="str">
        <f>HYPERLINK(Table1[[#This Row],[Area website]],Table1[[#This Row],[Area]])</f>
        <v>PA Energy</v>
      </c>
      <c r="D36" s="16" t="s">
        <v>168</v>
      </c>
      <c r="E36" s="16" t="s">
        <v>309</v>
      </c>
      <c r="F36" s="17" t="s">
        <v>292</v>
      </c>
      <c r="G36" s="25" t="str">
        <f>HYPERLINK(Table1[[#This Row],[Organisations website]],Table1[[#This Row],[Organization]])</f>
        <v>Ministry of Economics of the Republic of Latvia</v>
      </c>
      <c r="H36" s="18" t="s">
        <v>207</v>
      </c>
      <c r="I36" s="19" t="s">
        <v>13</v>
      </c>
      <c r="J36" s="19" t="s">
        <v>125</v>
      </c>
      <c r="K36" s="19" t="s">
        <v>13</v>
      </c>
      <c r="L36" s="10" t="s">
        <v>272</v>
      </c>
      <c r="M36" s="11" t="s">
        <v>296</v>
      </c>
      <c r="N36" s="20" t="s">
        <v>37</v>
      </c>
      <c r="O36" s="20" t="s">
        <v>329</v>
      </c>
      <c r="P36" s="20" t="s">
        <v>181</v>
      </c>
      <c r="Q36" s="12"/>
      <c r="R36" s="21" t="s">
        <v>330</v>
      </c>
      <c r="S36" s="22" t="s">
        <v>331</v>
      </c>
      <c r="T36" s="23">
        <f>COUNTBLANK(Table1[[#This Row],[EUSBSR Role]:[Telephone]])</f>
        <v>1</v>
      </c>
    </row>
    <row r="37" spans="1:24" s="24" customFormat="1" ht="31.5" customHeight="1" x14ac:dyDescent="0.2">
      <c r="A37" s="24">
        <v>42</v>
      </c>
      <c r="B37" s="16" t="s">
        <v>396</v>
      </c>
      <c r="C37" s="26" t="str">
        <f>HYPERLINK(Table1[[#This Row],[Area website]],Table1[[#This Row],[Area]])</f>
        <v>PA Energy</v>
      </c>
      <c r="D37" s="16" t="s">
        <v>168</v>
      </c>
      <c r="E37" s="16" t="s">
        <v>309</v>
      </c>
      <c r="F37" s="17" t="s">
        <v>292</v>
      </c>
      <c r="G37" s="25" t="str">
        <f>HYPERLINK(Table1[[#This Row],[Organisations website]],Table1[[#This Row],[Organization]])</f>
        <v>Ministry of Economics of the Republic of Latvia</v>
      </c>
      <c r="H37" s="18" t="s">
        <v>207</v>
      </c>
      <c r="I37" s="19" t="s">
        <v>13</v>
      </c>
      <c r="J37" s="19" t="s">
        <v>125</v>
      </c>
      <c r="K37" s="19" t="s">
        <v>13</v>
      </c>
      <c r="L37" s="10" t="s">
        <v>272</v>
      </c>
      <c r="M37" s="11" t="s">
        <v>296</v>
      </c>
      <c r="N37" s="20" t="s">
        <v>36</v>
      </c>
      <c r="O37" s="20" t="s">
        <v>382</v>
      </c>
      <c r="P37" s="20" t="s">
        <v>383</v>
      </c>
      <c r="Q37" s="12" t="s">
        <v>328</v>
      </c>
      <c r="R37" s="55" t="s">
        <v>384</v>
      </c>
      <c r="S37" s="22" t="s">
        <v>385</v>
      </c>
      <c r="T37" s="23">
        <f>COUNTBLANK(Table1[[#This Row],[EUSBSR Role]:[Telephone]])</f>
        <v>0</v>
      </c>
    </row>
    <row r="38" spans="1:24" s="24" customFormat="1" ht="31.5" customHeight="1" x14ac:dyDescent="0.2">
      <c r="A38" s="24">
        <v>43</v>
      </c>
      <c r="B38" s="16" t="s">
        <v>396</v>
      </c>
      <c r="C38" s="26" t="str">
        <f>HYPERLINK(Table1[[#This Row],[Area website]],Table1[[#This Row],[Area]])</f>
        <v>PA Energy</v>
      </c>
      <c r="D38" s="16" t="s">
        <v>168</v>
      </c>
      <c r="E38" s="16" t="s">
        <v>309</v>
      </c>
      <c r="F38" s="17" t="s">
        <v>293</v>
      </c>
      <c r="G38" s="25" t="str">
        <f>HYPERLINK(Table1[[#This Row],[Organisations website]],Table1[[#This Row],[Organization]])</f>
        <v>Ministry of Energy</v>
      </c>
      <c r="H38" s="18" t="s">
        <v>186</v>
      </c>
      <c r="I38" s="19" t="s">
        <v>14</v>
      </c>
      <c r="J38" s="19" t="s">
        <v>252</v>
      </c>
      <c r="K38" s="19" t="s">
        <v>14</v>
      </c>
      <c r="L38" s="10" t="s">
        <v>271</v>
      </c>
      <c r="M38" s="11" t="s">
        <v>296</v>
      </c>
      <c r="N38" s="20" t="s">
        <v>36</v>
      </c>
      <c r="O38" s="20" t="s">
        <v>248</v>
      </c>
      <c r="P38" s="20" t="s">
        <v>83</v>
      </c>
      <c r="Q38" s="12" t="s">
        <v>349</v>
      </c>
      <c r="R38" s="21" t="s">
        <v>148</v>
      </c>
      <c r="S38" s="22" t="s">
        <v>227</v>
      </c>
      <c r="T38" s="23">
        <f>COUNTBLANK(Table1[[#This Row],[EUSBSR Role]:[Telephone]])</f>
        <v>0</v>
      </c>
    </row>
    <row r="39" spans="1:24" s="24" customFormat="1" ht="31.5" customHeight="1" x14ac:dyDescent="0.2">
      <c r="A39" s="24">
        <v>44</v>
      </c>
      <c r="B39" s="16" t="s">
        <v>396</v>
      </c>
      <c r="C39" s="26" t="str">
        <f>HYPERLINK(Table1[[#This Row],[Area website]],Table1[[#This Row],[Area]])</f>
        <v>PA Energy</v>
      </c>
      <c r="D39" s="16" t="s">
        <v>168</v>
      </c>
      <c r="E39" s="16" t="s">
        <v>309</v>
      </c>
      <c r="F39" s="17" t="s">
        <v>293</v>
      </c>
      <c r="G39" s="25" t="str">
        <f>HYPERLINK(Table1[[#This Row],[Organisations website]],Table1[[#This Row],[Organization]])</f>
        <v>Ministry of Energy</v>
      </c>
      <c r="H39" s="18" t="s">
        <v>186</v>
      </c>
      <c r="I39" s="19" t="s">
        <v>14</v>
      </c>
      <c r="J39" s="19" t="s">
        <v>126</v>
      </c>
      <c r="K39" s="19" t="s">
        <v>14</v>
      </c>
      <c r="L39" s="10" t="s">
        <v>271</v>
      </c>
      <c r="M39" s="11" t="s">
        <v>296</v>
      </c>
      <c r="N39" s="20" t="s">
        <v>36</v>
      </c>
      <c r="O39" s="20" t="s">
        <v>82</v>
      </c>
      <c r="P39" s="20" t="s">
        <v>81</v>
      </c>
      <c r="Q39" s="12" t="s">
        <v>350</v>
      </c>
      <c r="R39" s="21" t="s">
        <v>147</v>
      </c>
      <c r="S39" s="22" t="s">
        <v>237</v>
      </c>
      <c r="T39" s="23">
        <f>COUNTBLANK(Table1[[#This Row],[EUSBSR Role]:[Telephone]])</f>
        <v>0</v>
      </c>
    </row>
    <row r="40" spans="1:24" s="24" customFormat="1" ht="31.5" customHeight="1" x14ac:dyDescent="0.3">
      <c r="A40" s="24">
        <v>45</v>
      </c>
      <c r="B40" s="16" t="s">
        <v>396</v>
      </c>
      <c r="C40" s="26" t="str">
        <f>HYPERLINK(Table1[[#This Row],[Area website]],Table1[[#This Row],[Area]])</f>
        <v>PA Energy</v>
      </c>
      <c r="D40" s="16" t="s">
        <v>168</v>
      </c>
      <c r="E40" s="16" t="s">
        <v>309</v>
      </c>
      <c r="F40" s="17" t="s">
        <v>293</v>
      </c>
      <c r="G40" s="25" t="str">
        <f>HYPERLINK(Table1[[#This Row],[Organisations website]],Table1[[#This Row],[Organization]])</f>
        <v>European Commission
Directorate General for Energy
Unit B1 - 'Internal Market I; Networks and Regional Initiatives'</v>
      </c>
      <c r="H40" s="18" t="s">
        <v>206</v>
      </c>
      <c r="I40" s="19" t="s">
        <v>199</v>
      </c>
      <c r="J40" s="19" t="s">
        <v>124</v>
      </c>
      <c r="K40" s="19" t="s">
        <v>216</v>
      </c>
      <c r="L40" s="10" t="s">
        <v>270</v>
      </c>
      <c r="M40" s="11" t="s">
        <v>296</v>
      </c>
      <c r="N40" s="20" t="s">
        <v>37</v>
      </c>
      <c r="O40" s="20" t="s">
        <v>372</v>
      </c>
      <c r="P40" s="20" t="s">
        <v>373</v>
      </c>
      <c r="Q40" s="12"/>
      <c r="R40" s="34" t="s">
        <v>374</v>
      </c>
      <c r="S40" s="22" t="s">
        <v>375</v>
      </c>
      <c r="T40" s="23">
        <f>COUNTBLANK(Table1[[#This Row],[EUSBSR Role]:[Telephone]])</f>
        <v>1</v>
      </c>
    </row>
    <row r="41" spans="1:24" ht="31.5" customHeight="1" x14ac:dyDescent="0.2">
      <c r="A41" s="24">
        <v>47</v>
      </c>
      <c r="B41" s="16" t="s">
        <v>396</v>
      </c>
      <c r="C41" s="26" t="str">
        <f>HYPERLINK(Table1[[#This Row],[Area website]],Table1[[#This Row],[Area]])</f>
        <v>PA Hazards</v>
      </c>
      <c r="D41" s="16" t="s">
        <v>169</v>
      </c>
      <c r="E41" s="16" t="s">
        <v>299</v>
      </c>
      <c r="F41" s="17" t="s">
        <v>292</v>
      </c>
      <c r="G41" s="25" t="str">
        <f>HYPERLINK(Table1[[#This Row],[Organisations website]],Table1[[#This Row],[Organization]])</f>
        <v>Swedish Environmental Protection Agency</v>
      </c>
      <c r="H41" s="18" t="s">
        <v>192</v>
      </c>
      <c r="I41" s="19" t="s">
        <v>16</v>
      </c>
      <c r="J41" s="19" t="s">
        <v>127</v>
      </c>
      <c r="K41" s="19" t="s">
        <v>16</v>
      </c>
      <c r="L41" s="10" t="s">
        <v>273</v>
      </c>
      <c r="M41" s="11" t="s">
        <v>296</v>
      </c>
      <c r="N41" s="20" t="s">
        <v>37</v>
      </c>
      <c r="O41" s="20" t="s">
        <v>85</v>
      </c>
      <c r="P41" s="20" t="s">
        <v>84</v>
      </c>
      <c r="R41" s="21" t="s">
        <v>149</v>
      </c>
      <c r="S41" s="22" t="s">
        <v>238</v>
      </c>
      <c r="T41" s="23">
        <f>COUNTBLANK(Table1[[#This Row],[EUSBSR Role]:[Telephone]])</f>
        <v>1</v>
      </c>
      <c r="U41" s="27"/>
      <c r="V41" s="27"/>
      <c r="W41" s="27"/>
      <c r="X41" s="27"/>
    </row>
    <row r="42" spans="1:24" ht="31.5" customHeight="1" x14ac:dyDescent="0.2">
      <c r="A42" s="24"/>
      <c r="B42" s="16" t="s">
        <v>396</v>
      </c>
      <c r="C42" s="26" t="s">
        <v>169</v>
      </c>
      <c r="D42" s="16"/>
      <c r="E42" s="16"/>
      <c r="F42" s="17" t="s">
        <v>292</v>
      </c>
      <c r="G42" s="25" t="s">
        <v>192</v>
      </c>
      <c r="H42" s="18"/>
      <c r="I42" s="19" t="s">
        <v>16</v>
      </c>
      <c r="J42" s="19" t="s">
        <v>127</v>
      </c>
      <c r="K42" s="19" t="s">
        <v>16</v>
      </c>
      <c r="L42" s="10"/>
      <c r="M42" s="11" t="s">
        <v>296</v>
      </c>
      <c r="N42" s="20" t="s">
        <v>37</v>
      </c>
      <c r="O42" s="20" t="s">
        <v>397</v>
      </c>
      <c r="P42" s="20" t="s">
        <v>398</v>
      </c>
      <c r="R42" s="55" t="s">
        <v>399</v>
      </c>
      <c r="S42" s="22"/>
      <c r="T42" s="23"/>
      <c r="U42" s="27"/>
      <c r="V42" s="27"/>
      <c r="W42" s="27"/>
      <c r="X42" s="27"/>
    </row>
    <row r="43" spans="1:24" ht="31.5" customHeight="1" x14ac:dyDescent="0.3">
      <c r="A43" s="24">
        <v>48</v>
      </c>
      <c r="B43" s="16" t="s">
        <v>396</v>
      </c>
      <c r="C43" s="26" t="s">
        <v>170</v>
      </c>
      <c r="D43" s="16"/>
      <c r="E43" s="16"/>
      <c r="F43" s="17" t="s">
        <v>292</v>
      </c>
      <c r="G43" s="25" t="s">
        <v>208</v>
      </c>
      <c r="H43" s="18"/>
      <c r="I43" s="19" t="s">
        <v>337</v>
      </c>
      <c r="J43" s="19" t="s">
        <v>391</v>
      </c>
      <c r="K43" s="19" t="s">
        <v>16</v>
      </c>
      <c r="L43" s="10"/>
      <c r="M43" s="11" t="s">
        <v>296</v>
      </c>
      <c r="N43" s="20" t="s">
        <v>37</v>
      </c>
      <c r="O43" s="20" t="s">
        <v>338</v>
      </c>
      <c r="P43" s="20" t="s">
        <v>339</v>
      </c>
      <c r="Q43" s="12" t="s">
        <v>340</v>
      </c>
      <c r="R43" s="34" t="s">
        <v>341</v>
      </c>
      <c r="S43" s="22" t="s">
        <v>342</v>
      </c>
      <c r="T43" s="23"/>
      <c r="U43" s="27"/>
      <c r="V43" s="27"/>
      <c r="W43" s="27"/>
      <c r="X43" s="27"/>
    </row>
    <row r="44" spans="1:24" ht="31.5" customHeight="1" x14ac:dyDescent="0.3">
      <c r="A44" s="24">
        <v>49</v>
      </c>
      <c r="B44" s="16" t="s">
        <v>396</v>
      </c>
      <c r="C44" s="26" t="s">
        <v>170</v>
      </c>
      <c r="D44" s="16"/>
      <c r="E44" s="16"/>
      <c r="F44" s="17" t="s">
        <v>292</v>
      </c>
      <c r="G44" s="25" t="s">
        <v>208</v>
      </c>
      <c r="H44" s="18"/>
      <c r="I44" s="19" t="s">
        <v>199</v>
      </c>
      <c r="J44" s="19" t="s">
        <v>391</v>
      </c>
      <c r="K44" s="19" t="s">
        <v>16</v>
      </c>
      <c r="L44" s="10"/>
      <c r="M44" s="11" t="s">
        <v>296</v>
      </c>
      <c r="N44" s="20" t="s">
        <v>37</v>
      </c>
      <c r="O44" s="20" t="s">
        <v>333</v>
      </c>
      <c r="P44" s="20" t="s">
        <v>334</v>
      </c>
      <c r="Q44" s="12" t="s">
        <v>194</v>
      </c>
      <c r="R44" s="34" t="s">
        <v>335</v>
      </c>
      <c r="S44" s="35" t="s">
        <v>336</v>
      </c>
      <c r="T44" s="23"/>
      <c r="U44" s="27"/>
      <c r="V44" s="27"/>
      <c r="W44" s="27"/>
      <c r="X44" s="27"/>
    </row>
    <row r="45" spans="1:24" ht="31.5" customHeight="1" x14ac:dyDescent="0.3">
      <c r="A45" s="24"/>
      <c r="B45" s="16" t="s">
        <v>396</v>
      </c>
      <c r="C45" s="26" t="s">
        <v>170</v>
      </c>
      <c r="D45" s="16"/>
      <c r="E45" s="16"/>
      <c r="F45" s="17" t="s">
        <v>292</v>
      </c>
      <c r="G45" s="25" t="s">
        <v>208</v>
      </c>
      <c r="H45" s="18"/>
      <c r="I45" s="19"/>
      <c r="J45" s="19" t="s">
        <v>433</v>
      </c>
      <c r="K45" s="19" t="s">
        <v>16</v>
      </c>
      <c r="L45" s="10"/>
      <c r="M45" s="11" t="s">
        <v>296</v>
      </c>
      <c r="N45" s="20" t="s">
        <v>37</v>
      </c>
      <c r="O45" s="20" t="s">
        <v>434</v>
      </c>
      <c r="P45" s="20" t="s">
        <v>435</v>
      </c>
      <c r="Q45" s="12" t="s">
        <v>436</v>
      </c>
      <c r="R45" s="61" t="s">
        <v>437</v>
      </c>
      <c r="S45" s="62" t="s">
        <v>393</v>
      </c>
      <c r="T45" s="23"/>
      <c r="U45" s="27"/>
      <c r="V45" s="27"/>
      <c r="W45" s="27"/>
      <c r="X45" s="27"/>
    </row>
    <row r="46" spans="1:24" ht="31.5" customHeight="1" x14ac:dyDescent="0.2">
      <c r="A46" s="24">
        <v>50</v>
      </c>
      <c r="B46" s="16" t="s">
        <v>396</v>
      </c>
      <c r="C46" s="26" t="str">
        <f>HYPERLINK(Table1[[#This Row],[Area website]],Table1[[#This Row],[Area]])</f>
        <v>PA Health</v>
      </c>
      <c r="D46" s="16" t="s">
        <v>170</v>
      </c>
      <c r="E46" s="16" t="s">
        <v>307</v>
      </c>
      <c r="F46" s="17" t="s">
        <v>292</v>
      </c>
      <c r="G46" s="25" t="str">
        <f>HYPERLINK(Table1[[#This Row],[Organisations website]],Table1[[#This Row],[Organization]])</f>
        <v>Northern Dimension Partnership in Public Health and Social Well-Being (NDPHS) Secretariat</v>
      </c>
      <c r="H46" s="18" t="s">
        <v>208</v>
      </c>
      <c r="I46" s="19" t="s">
        <v>199</v>
      </c>
      <c r="J46" s="19" t="s">
        <v>392</v>
      </c>
      <c r="K46" s="19" t="s">
        <v>16</v>
      </c>
      <c r="L46" s="10" t="s">
        <v>274</v>
      </c>
      <c r="M46" s="11" t="s">
        <v>296</v>
      </c>
      <c r="N46" s="20" t="s">
        <v>37</v>
      </c>
      <c r="O46" s="20" t="s">
        <v>87</v>
      </c>
      <c r="P46" s="20" t="s">
        <v>86</v>
      </c>
      <c r="Q46" s="12" t="s">
        <v>185</v>
      </c>
      <c r="R46" s="21" t="s">
        <v>150</v>
      </c>
      <c r="S46" s="22" t="s">
        <v>393</v>
      </c>
      <c r="T46" s="23">
        <f>COUNTBLANK(Table1[[#This Row],[EUSBSR Role]:[Telephone]])</f>
        <v>0</v>
      </c>
      <c r="U46" s="27"/>
      <c r="V46" s="27"/>
      <c r="W46" s="27"/>
      <c r="X46" s="27"/>
    </row>
    <row r="47" spans="1:24" ht="31.5" customHeight="1" x14ac:dyDescent="0.2">
      <c r="A47" s="24">
        <v>51</v>
      </c>
      <c r="B47" s="16" t="s">
        <v>396</v>
      </c>
      <c r="C47" s="26" t="str">
        <f>HYPERLINK(Table1[[#This Row],[Area website]],Table1[[#This Row],[Area]])</f>
        <v>PA Innovation</v>
      </c>
      <c r="D47" s="16" t="s">
        <v>171</v>
      </c>
      <c r="E47" s="16" t="s">
        <v>306</v>
      </c>
      <c r="F47" s="17" t="s">
        <v>293</v>
      </c>
      <c r="G47" s="25" t="str">
        <f>HYPERLINK(Table1[[#This Row],[Organisations website]],Table1[[#This Row],[Organization]])</f>
        <v>Ministry of Economic Affairs and Communications</v>
      </c>
      <c r="H47" s="18" t="s">
        <v>182</v>
      </c>
      <c r="I47" s="19" t="s">
        <v>11</v>
      </c>
      <c r="J47" s="19" t="s">
        <v>130</v>
      </c>
      <c r="K47" s="19" t="s">
        <v>11</v>
      </c>
      <c r="L47" s="10" t="s">
        <v>277</v>
      </c>
      <c r="M47" s="11" t="s">
        <v>296</v>
      </c>
      <c r="N47" s="20" t="s">
        <v>37</v>
      </c>
      <c r="O47" s="20" t="s">
        <v>94</v>
      </c>
      <c r="P47" s="20" t="s">
        <v>93</v>
      </c>
      <c r="R47" s="21" t="s">
        <v>153</v>
      </c>
      <c r="S47" s="22" t="s">
        <v>240</v>
      </c>
      <c r="T47" s="23">
        <f>COUNTBLANK(Table1[[#This Row],[EUSBSR Role]:[Telephone]])</f>
        <v>1</v>
      </c>
      <c r="U47" s="27"/>
      <c r="V47" s="27"/>
      <c r="W47" s="27"/>
      <c r="X47" s="27"/>
    </row>
    <row r="48" spans="1:24" s="24" customFormat="1" ht="31.5" customHeight="1" x14ac:dyDescent="0.2">
      <c r="A48" s="24">
        <v>52</v>
      </c>
      <c r="B48" s="16" t="s">
        <v>396</v>
      </c>
      <c r="C48" s="26" t="str">
        <f>HYPERLINK(Table1[[#This Row],[Area website]],Table1[[#This Row],[Area]])</f>
        <v>PA Innovation</v>
      </c>
      <c r="D48" s="16" t="s">
        <v>171</v>
      </c>
      <c r="E48" s="16" t="s">
        <v>306</v>
      </c>
      <c r="F48" s="17" t="s">
        <v>292</v>
      </c>
      <c r="G48" s="25" t="str">
        <f>HYPERLINK(Table1[[#This Row],[Organisations website]],Table1[[#This Row],[Organization]])</f>
        <v>The Baltic Institute of Finland</v>
      </c>
      <c r="H48" s="18" t="s">
        <v>210</v>
      </c>
      <c r="I48" s="19" t="s">
        <v>12</v>
      </c>
      <c r="J48" s="19" t="s">
        <v>129</v>
      </c>
      <c r="K48" s="19" t="s">
        <v>12</v>
      </c>
      <c r="L48" s="10" t="s">
        <v>276</v>
      </c>
      <c r="M48" s="11" t="s">
        <v>296</v>
      </c>
      <c r="N48" s="20" t="s">
        <v>36</v>
      </c>
      <c r="O48" s="20" t="s">
        <v>92</v>
      </c>
      <c r="P48" s="20" t="s">
        <v>91</v>
      </c>
      <c r="Q48" s="12"/>
      <c r="R48" s="21" t="s">
        <v>152</v>
      </c>
      <c r="S48" s="22" t="s">
        <v>239</v>
      </c>
      <c r="T48" s="23">
        <f>COUNTBLANK(Table1[[#This Row],[EUSBSR Role]:[Telephone]])</f>
        <v>1</v>
      </c>
    </row>
    <row r="49" spans="1:24" s="24" customFormat="1" ht="31.5" customHeight="1" x14ac:dyDescent="0.2">
      <c r="A49" s="24">
        <v>53</v>
      </c>
      <c r="B49" s="16" t="s">
        <v>396</v>
      </c>
      <c r="C49" s="26" t="str">
        <f>HYPERLINK(Table1[[#This Row],[Area website]],Table1[[#This Row],[Area]])</f>
        <v>PA Innovation</v>
      </c>
      <c r="D49" s="16" t="s">
        <v>171</v>
      </c>
      <c r="E49" s="16" t="s">
        <v>306</v>
      </c>
      <c r="F49" s="17" t="s">
        <v>293</v>
      </c>
      <c r="G49" s="25" t="str">
        <f>HYPERLINK(Table1[[#This Row],[Organisations website]],Table1[[#This Row],[Organization]])</f>
        <v>Ministry of Science and Higher Education</v>
      </c>
      <c r="H49" s="18" t="s">
        <v>209</v>
      </c>
      <c r="I49" s="19" t="s">
        <v>15</v>
      </c>
      <c r="J49" s="19" t="s">
        <v>128</v>
      </c>
      <c r="K49" s="19" t="s">
        <v>15</v>
      </c>
      <c r="L49" s="10" t="s">
        <v>275</v>
      </c>
      <c r="M49" s="11" t="s">
        <v>296</v>
      </c>
      <c r="N49" s="20" t="s">
        <v>88</v>
      </c>
      <c r="O49" s="20" t="s">
        <v>90</v>
      </c>
      <c r="P49" s="20" t="s">
        <v>89</v>
      </c>
      <c r="Q49" s="12"/>
      <c r="R49" s="21" t="s">
        <v>151</v>
      </c>
      <c r="S49" s="22" t="s">
        <v>228</v>
      </c>
      <c r="T49" s="23">
        <f>COUNTBLANK(Table1[[#This Row],[EUSBSR Role]:[Telephone]])</f>
        <v>1</v>
      </c>
    </row>
    <row r="50" spans="1:24" s="24" customFormat="1" ht="31.5" customHeight="1" x14ac:dyDescent="0.2">
      <c r="A50" s="24">
        <v>54</v>
      </c>
      <c r="B50" s="16" t="s">
        <v>396</v>
      </c>
      <c r="C50" s="26" t="str">
        <f>HYPERLINK(Table1[[#This Row],[Area website]],Table1[[#This Row],[Area]])</f>
        <v>PA Nutri</v>
      </c>
      <c r="D50" s="16" t="s">
        <v>172</v>
      </c>
      <c r="E50" s="16" t="s">
        <v>298</v>
      </c>
      <c r="F50" s="17" t="s">
        <v>292</v>
      </c>
      <c r="G50" s="25" t="str">
        <f>HYPERLINK(Table1[[#This Row],[Organisations website]],Table1[[#This Row],[Organization]])</f>
        <v>Ministry of the Environment</v>
      </c>
      <c r="H50" s="18" t="s">
        <v>183</v>
      </c>
      <c r="I50" s="19" t="s">
        <v>12</v>
      </c>
      <c r="J50" s="19" t="s">
        <v>131</v>
      </c>
      <c r="K50" s="19" t="s">
        <v>12</v>
      </c>
      <c r="L50" s="10" t="s">
        <v>279</v>
      </c>
      <c r="M50" s="11" t="s">
        <v>296</v>
      </c>
      <c r="N50" s="20" t="s">
        <v>37</v>
      </c>
      <c r="O50" s="20" t="s">
        <v>96</v>
      </c>
      <c r="P50" s="20" t="s">
        <v>95</v>
      </c>
      <c r="Q50" s="12"/>
      <c r="R50" s="21" t="s">
        <v>154</v>
      </c>
      <c r="S50" s="22" t="s">
        <v>231</v>
      </c>
      <c r="T50" s="23">
        <f>COUNTBLANK(Table1[[#This Row],[EUSBSR Role]:[Telephone]])</f>
        <v>1</v>
      </c>
    </row>
    <row r="51" spans="1:24" s="24" customFormat="1" ht="31.5" customHeight="1" x14ac:dyDescent="0.3">
      <c r="A51" s="24">
        <v>55</v>
      </c>
      <c r="B51" s="16" t="s">
        <v>396</v>
      </c>
      <c r="C51" s="26" t="str">
        <f>HYPERLINK(Table1[[#This Row],[Area website]],Table1[[#This Row],[Area]])</f>
        <v>PA Nutri</v>
      </c>
      <c r="D51" s="16" t="s">
        <v>172</v>
      </c>
      <c r="E51" s="16" t="s">
        <v>298</v>
      </c>
      <c r="F51" s="17" t="s">
        <v>292</v>
      </c>
      <c r="G51" s="25" t="str">
        <f>HYPERLINK(Table1[[#This Row],[Organisations website]],Table1[[#This Row],[Organization]])</f>
        <v>Ministry of the Environment</v>
      </c>
      <c r="H51" s="18" t="s">
        <v>183</v>
      </c>
      <c r="I51" s="19" t="s">
        <v>12</v>
      </c>
      <c r="J51" s="19" t="s">
        <v>131</v>
      </c>
      <c r="K51" s="19" t="s">
        <v>12</v>
      </c>
      <c r="L51" s="10" t="s">
        <v>279</v>
      </c>
      <c r="M51" s="11" t="s">
        <v>296</v>
      </c>
      <c r="N51" s="20" t="s">
        <v>37</v>
      </c>
      <c r="O51" s="20" t="s">
        <v>361</v>
      </c>
      <c r="P51" s="20" t="s">
        <v>69</v>
      </c>
      <c r="Q51" s="12"/>
      <c r="R51" s="34" t="s">
        <v>362</v>
      </c>
      <c r="S51" s="22" t="s">
        <v>363</v>
      </c>
      <c r="T51" s="23">
        <f>COUNTBLANK(Table1[[#This Row],[EUSBSR Role]:[Telephone]])</f>
        <v>1</v>
      </c>
    </row>
    <row r="52" spans="1:24" s="24" customFormat="1" ht="31.5" customHeight="1" x14ac:dyDescent="0.2">
      <c r="A52" s="24">
        <v>56</v>
      </c>
      <c r="B52" s="16" t="s">
        <v>396</v>
      </c>
      <c r="C52" s="26" t="str">
        <f>HYPERLINK(Table1[[#This Row],[Area website]],Table1[[#This Row],[Area]])</f>
        <v>PA Nutri</v>
      </c>
      <c r="D52" s="16" t="s">
        <v>172</v>
      </c>
      <c r="E52" s="16" t="s">
        <v>298</v>
      </c>
      <c r="F52" s="17" t="s">
        <v>293</v>
      </c>
      <c r="G52" s="25" t="s">
        <v>405</v>
      </c>
      <c r="H52" s="18" t="s">
        <v>187</v>
      </c>
      <c r="I52" s="19" t="s">
        <v>15</v>
      </c>
      <c r="J52" s="19" t="s">
        <v>404</v>
      </c>
      <c r="K52" s="19" t="s">
        <v>15</v>
      </c>
      <c r="L52" s="10"/>
      <c r="M52" s="11" t="s">
        <v>296</v>
      </c>
      <c r="N52" s="20" t="s">
        <v>37</v>
      </c>
      <c r="O52" s="20" t="s">
        <v>98</v>
      </c>
      <c r="P52" s="20" t="s">
        <v>97</v>
      </c>
      <c r="Q52" s="12" t="s">
        <v>189</v>
      </c>
      <c r="R52" s="21" t="s">
        <v>155</v>
      </c>
      <c r="S52" s="22" t="s">
        <v>241</v>
      </c>
      <c r="T52" s="23">
        <f>COUNTBLANK(Table1[[#This Row],[EUSBSR Role]:[Telephone]])</f>
        <v>1</v>
      </c>
    </row>
    <row r="53" spans="1:24" s="24" customFormat="1" ht="31.5" customHeight="1" x14ac:dyDescent="0.3">
      <c r="A53" s="24">
        <v>57</v>
      </c>
      <c r="B53" s="16" t="s">
        <v>396</v>
      </c>
      <c r="C53" s="26" t="str">
        <f>HYPERLINK(Table1[[#This Row],[Area website]],Table1[[#This Row],[Area]])</f>
        <v>PA Safe</v>
      </c>
      <c r="D53" s="16" t="s">
        <v>174</v>
      </c>
      <c r="E53" s="16" t="s">
        <v>302</v>
      </c>
      <c r="F53" s="17" t="s">
        <v>292</v>
      </c>
      <c r="G53" s="25" t="str">
        <f>HYPERLINK(Table1[[#This Row],[Organisations website]],Table1[[#This Row],[Organization]])</f>
        <v>Danish Maritime Authority</v>
      </c>
      <c r="H53" s="18" t="s">
        <v>190</v>
      </c>
      <c r="I53" s="19" t="s">
        <v>9</v>
      </c>
      <c r="J53" s="19" t="s">
        <v>389</v>
      </c>
      <c r="K53" s="19" t="s">
        <v>9</v>
      </c>
      <c r="L53" s="10" t="s">
        <v>283</v>
      </c>
      <c r="M53" s="11" t="s">
        <v>296</v>
      </c>
      <c r="N53" s="20" t="s">
        <v>36</v>
      </c>
      <c r="O53" s="20" t="s">
        <v>386</v>
      </c>
      <c r="P53" s="20" t="s">
        <v>387</v>
      </c>
      <c r="Q53" s="12"/>
      <c r="R53" s="34" t="s">
        <v>388</v>
      </c>
      <c r="S53" s="22"/>
      <c r="T53" s="23">
        <f>COUNTBLANK(Table1[[#This Row],[EUSBSR Role]:[Telephone]])</f>
        <v>2</v>
      </c>
    </row>
    <row r="54" spans="1:24" s="24" customFormat="1" ht="31.5" customHeight="1" x14ac:dyDescent="0.2">
      <c r="A54" s="24">
        <v>58</v>
      </c>
      <c r="B54" s="16" t="s">
        <v>396</v>
      </c>
      <c r="C54" s="26" t="str">
        <f>HYPERLINK(Table1[[#This Row],[Area website]],Table1[[#This Row],[Area]])</f>
        <v>PA Safe</v>
      </c>
      <c r="D54" s="16" t="s">
        <v>174</v>
      </c>
      <c r="E54" s="16" t="s">
        <v>302</v>
      </c>
      <c r="F54" s="17" t="s">
        <v>292</v>
      </c>
      <c r="G54" s="25" t="str">
        <f>HYPERLINK(Table1[[#This Row],[Organisations website]],Table1[[#This Row],[Organization]])</f>
        <v>Danish Maritime Authority</v>
      </c>
      <c r="H54" s="18" t="s">
        <v>190</v>
      </c>
      <c r="I54" s="19" t="s">
        <v>9</v>
      </c>
      <c r="J54" s="19" t="s">
        <v>389</v>
      </c>
      <c r="K54" s="19" t="s">
        <v>9</v>
      </c>
      <c r="L54" s="10" t="s">
        <v>283</v>
      </c>
      <c r="M54" s="11" t="s">
        <v>296</v>
      </c>
      <c r="N54" s="20" t="s">
        <v>37</v>
      </c>
      <c r="O54" s="20" t="s">
        <v>100</v>
      </c>
      <c r="P54" s="20" t="s">
        <v>99</v>
      </c>
      <c r="Q54" s="12"/>
      <c r="R54" s="21" t="s">
        <v>156</v>
      </c>
      <c r="S54" s="22" t="s">
        <v>242</v>
      </c>
      <c r="T54" s="23">
        <f>COUNTBLANK(Table1[[#This Row],[EUSBSR Role]:[Telephone]])</f>
        <v>1</v>
      </c>
    </row>
    <row r="55" spans="1:24" s="24" customFormat="1" ht="31.5" customHeight="1" x14ac:dyDescent="0.2">
      <c r="A55" s="24">
        <v>59</v>
      </c>
      <c r="B55" s="16" t="s">
        <v>396</v>
      </c>
      <c r="C55" s="26" t="str">
        <f>HYPERLINK(Table1[[#This Row],[Area website]],Table1[[#This Row],[Area]])</f>
        <v>PA Safe</v>
      </c>
      <c r="D55" s="16" t="s">
        <v>174</v>
      </c>
      <c r="E55" s="16" t="s">
        <v>302</v>
      </c>
      <c r="F55" s="17" t="s">
        <v>293</v>
      </c>
      <c r="G55" s="25" t="str">
        <f>HYPERLINK(Table1[[#This Row],[Organisations website]],Table1[[#This Row],[Organization]])</f>
        <v>Finnish Transport and Communications Agency Traficom</v>
      </c>
      <c r="H55" s="18" t="s">
        <v>212</v>
      </c>
      <c r="I55" s="19" t="s">
        <v>12</v>
      </c>
      <c r="J55" s="19"/>
      <c r="K55" s="19" t="s">
        <v>12</v>
      </c>
      <c r="L55" s="10" t="s">
        <v>280</v>
      </c>
      <c r="M55" s="11" t="s">
        <v>296</v>
      </c>
      <c r="N55" s="20" t="s">
        <v>36</v>
      </c>
      <c r="O55" s="20" t="s">
        <v>104</v>
      </c>
      <c r="P55" s="20" t="s">
        <v>103</v>
      </c>
      <c r="Q55" s="12" t="s">
        <v>195</v>
      </c>
      <c r="R55" s="21" t="s">
        <v>158</v>
      </c>
      <c r="S55" s="22" t="s">
        <v>243</v>
      </c>
      <c r="T55" s="23">
        <f>COUNTBLANK(Table1[[#This Row],[EUSBSR Role]:[Telephone]])</f>
        <v>1</v>
      </c>
    </row>
    <row r="56" spans="1:24" s="24" customFormat="1" ht="31.5" customHeight="1" x14ac:dyDescent="0.2">
      <c r="A56" s="24">
        <v>60</v>
      </c>
      <c r="B56" s="16" t="s">
        <v>396</v>
      </c>
      <c r="C56" s="26" t="str">
        <f>HYPERLINK(Table1[[#This Row],[Area website]],Table1[[#This Row],[Area]])</f>
        <v>PA Safe</v>
      </c>
      <c r="D56" s="16" t="s">
        <v>174</v>
      </c>
      <c r="E56" s="16" t="s">
        <v>302</v>
      </c>
      <c r="F56" s="17" t="s">
        <v>293</v>
      </c>
      <c r="G56" s="25" t="str">
        <f>HYPERLINK(Table1[[#This Row],[Organisations website]],Table1[[#This Row],[Organization]])</f>
        <v>Finnish Transport and Communications Agency Traficom</v>
      </c>
      <c r="H56" s="18" t="s">
        <v>212</v>
      </c>
      <c r="I56" s="19" t="s">
        <v>12</v>
      </c>
      <c r="J56" s="19" t="s">
        <v>132</v>
      </c>
      <c r="K56" s="19" t="s">
        <v>12</v>
      </c>
      <c r="L56" s="10" t="s">
        <v>280</v>
      </c>
      <c r="M56" s="11" t="s">
        <v>297</v>
      </c>
      <c r="N56" s="20" t="s">
        <v>217</v>
      </c>
      <c r="O56" s="20" t="s">
        <v>102</v>
      </c>
      <c r="P56" s="20" t="s">
        <v>101</v>
      </c>
      <c r="Q56" s="12" t="s">
        <v>332</v>
      </c>
      <c r="R56" s="21" t="s">
        <v>157</v>
      </c>
      <c r="S56" s="22" t="s">
        <v>232</v>
      </c>
      <c r="T56" s="23">
        <f>COUNTBLANK(Table1[[#This Row],[EUSBSR Role]:[Telephone]])</f>
        <v>0</v>
      </c>
    </row>
    <row r="57" spans="1:24" s="24" customFormat="1" ht="31.5" customHeight="1" x14ac:dyDescent="0.2">
      <c r="A57" s="24">
        <v>61</v>
      </c>
      <c r="B57" s="16" t="s">
        <v>396</v>
      </c>
      <c r="C57" s="26" t="str">
        <f>HYPERLINK(Table1[[#This Row],[Area website]],Table1[[#This Row],[Area]])</f>
        <v>PA Secure</v>
      </c>
      <c r="D57" s="16" t="s">
        <v>175</v>
      </c>
      <c r="E57" s="16" t="s">
        <v>303</v>
      </c>
      <c r="F57" s="17" t="s">
        <v>293</v>
      </c>
      <c r="G57" s="25" t="str">
        <f>HYPERLINK(Table1[[#This Row],[Organisations website]],Table1[[#This Row],[Organization]])</f>
        <v>Council of the Baltic Sea States Secretariat (CBSS)</v>
      </c>
      <c r="H57" s="18" t="s">
        <v>214</v>
      </c>
      <c r="I57" s="19" t="s">
        <v>199</v>
      </c>
      <c r="J57" s="19"/>
      <c r="K57" s="19" t="s">
        <v>16</v>
      </c>
      <c r="L57" s="10" t="s">
        <v>282</v>
      </c>
      <c r="M57" s="11" t="s">
        <v>296</v>
      </c>
      <c r="N57" s="20" t="s">
        <v>36</v>
      </c>
      <c r="O57" s="20" t="s">
        <v>108</v>
      </c>
      <c r="P57" s="20" t="s">
        <v>107</v>
      </c>
      <c r="Q57" s="12"/>
      <c r="R57" s="21" t="s">
        <v>160</v>
      </c>
      <c r="S57" s="22" t="s">
        <v>245</v>
      </c>
      <c r="T57" s="23">
        <f>COUNTBLANK(Table1[[#This Row],[EUSBSR Role]:[Telephone]])</f>
        <v>2</v>
      </c>
    </row>
    <row r="58" spans="1:24" s="24" customFormat="1" ht="31.5" customHeight="1" x14ac:dyDescent="0.3">
      <c r="A58" s="24">
        <v>62</v>
      </c>
      <c r="B58" s="16" t="s">
        <v>396</v>
      </c>
      <c r="C58" s="26" t="str">
        <f>HYPERLINK(Table1[[#This Row],[Area website]],Table1[[#This Row],[Area]])</f>
        <v>PA Secure</v>
      </c>
      <c r="D58" s="16" t="s">
        <v>175</v>
      </c>
      <c r="E58" s="16" t="s">
        <v>303</v>
      </c>
      <c r="F58" s="17" t="s">
        <v>293</v>
      </c>
      <c r="G58" s="25" t="str">
        <f>HYPERLINK(Table1[[#This Row],[Organisations website]],Table1[[#This Row],[Organization]])</f>
        <v>Council of the Baltic Sea States Secretariat (CBSS)</v>
      </c>
      <c r="H58" s="18" t="s">
        <v>214</v>
      </c>
      <c r="I58" s="19" t="s">
        <v>199</v>
      </c>
      <c r="J58" s="19" t="s">
        <v>134</v>
      </c>
      <c r="K58" s="19" t="s">
        <v>16</v>
      </c>
      <c r="L58" s="10" t="s">
        <v>282</v>
      </c>
      <c r="M58" s="11" t="s">
        <v>296</v>
      </c>
      <c r="N58" s="20" t="s">
        <v>36</v>
      </c>
      <c r="O58" s="20" t="s">
        <v>364</v>
      </c>
      <c r="P58" s="20" t="s">
        <v>365</v>
      </c>
      <c r="Q58" s="12"/>
      <c r="R58" s="34" t="s">
        <v>366</v>
      </c>
      <c r="S58" s="22" t="s">
        <v>367</v>
      </c>
      <c r="T58" s="23">
        <f>COUNTBLANK(Table1[[#This Row],[EUSBSR Role]:[Telephone]])</f>
        <v>1</v>
      </c>
    </row>
    <row r="59" spans="1:24" s="24" customFormat="1" ht="31.5" customHeight="1" x14ac:dyDescent="0.2">
      <c r="A59" s="24">
        <v>63</v>
      </c>
      <c r="B59" s="16" t="s">
        <v>396</v>
      </c>
      <c r="C59" s="26" t="str">
        <f>HYPERLINK(Table1[[#This Row],[Area website]],Table1[[#This Row],[Area]])</f>
        <v>PA Secure</v>
      </c>
      <c r="D59" s="16" t="s">
        <v>175</v>
      </c>
      <c r="E59" s="16" t="s">
        <v>303</v>
      </c>
      <c r="F59" s="17" t="s">
        <v>292</v>
      </c>
      <c r="G59" s="25" t="str">
        <f>HYPERLINK(Table1[[#This Row],[Organisations website]],Table1[[#This Row],[Organization]])</f>
        <v>Swedish Civil Contingencies Agency</v>
      </c>
      <c r="H59" s="18" t="s">
        <v>213</v>
      </c>
      <c r="I59" s="19" t="s">
        <v>16</v>
      </c>
      <c r="J59" s="19" t="s">
        <v>133</v>
      </c>
      <c r="K59" s="19" t="s">
        <v>16</v>
      </c>
      <c r="L59" s="10" t="s">
        <v>281</v>
      </c>
      <c r="M59" s="11" t="s">
        <v>296</v>
      </c>
      <c r="N59" s="20" t="s">
        <v>37</v>
      </c>
      <c r="O59" s="20" t="s">
        <v>106</v>
      </c>
      <c r="P59" s="20" t="s">
        <v>105</v>
      </c>
      <c r="Q59" s="12"/>
      <c r="R59" s="21" t="s">
        <v>159</v>
      </c>
      <c r="S59" s="22" t="s">
        <v>244</v>
      </c>
      <c r="T59" s="23">
        <f>COUNTBLANK(Table1[[#This Row],[EUSBSR Role]:[Telephone]])</f>
        <v>1</v>
      </c>
    </row>
    <row r="60" spans="1:24" s="24" customFormat="1" ht="31.5" customHeight="1" x14ac:dyDescent="0.3">
      <c r="A60" s="40"/>
      <c r="B60" s="49" t="s">
        <v>396</v>
      </c>
      <c r="C60" s="41" t="s">
        <v>175</v>
      </c>
      <c r="D60" s="42"/>
      <c r="E60" s="40"/>
      <c r="F60" s="40" t="s">
        <v>293</v>
      </c>
      <c r="G60" s="43" t="s">
        <v>214</v>
      </c>
      <c r="H60" s="44"/>
      <c r="I60" s="44" t="s">
        <v>16</v>
      </c>
      <c r="J60" s="44"/>
      <c r="K60" s="44" t="s">
        <v>16</v>
      </c>
      <c r="L60" s="44"/>
      <c r="M60" s="11" t="s">
        <v>297</v>
      </c>
      <c r="N60" s="45" t="s">
        <v>37</v>
      </c>
      <c r="O60" s="46" t="s">
        <v>368</v>
      </c>
      <c r="P60" s="12" t="s">
        <v>371</v>
      </c>
      <c r="Q60" s="46"/>
      <c r="R60" s="34" t="s">
        <v>369</v>
      </c>
      <c r="S60" s="22" t="s">
        <v>370</v>
      </c>
      <c r="T60" s="23"/>
    </row>
    <row r="61" spans="1:24" s="24" customFormat="1" ht="31.5" customHeight="1" x14ac:dyDescent="0.2">
      <c r="A61" s="24">
        <v>64</v>
      </c>
      <c r="B61" s="16" t="s">
        <v>396</v>
      </c>
      <c r="C61" s="26" t="str">
        <f>HYPERLINK(Table1[[#This Row],[Area website]],Table1[[#This Row],[Area]])</f>
        <v>PA Ship</v>
      </c>
      <c r="D61" s="16" t="s">
        <v>173</v>
      </c>
      <c r="E61" s="16" t="s">
        <v>301</v>
      </c>
      <c r="F61" s="17" t="s">
        <v>292</v>
      </c>
      <c r="G61" s="25" t="str">
        <f>HYPERLINK(Table1[[#This Row],[Organisations website]],Table1[[#This Row],[Organization]])</f>
        <v xml:space="preserve">Danish Maritime Authority </v>
      </c>
      <c r="H61" s="18" t="s">
        <v>211</v>
      </c>
      <c r="I61" s="19" t="s">
        <v>9</v>
      </c>
      <c r="J61" s="19" t="s">
        <v>389</v>
      </c>
      <c r="K61" s="19" t="s">
        <v>9</v>
      </c>
      <c r="L61" s="10" t="s">
        <v>283</v>
      </c>
      <c r="M61" s="11" t="s">
        <v>296</v>
      </c>
      <c r="N61" s="20" t="s">
        <v>36</v>
      </c>
      <c r="O61" s="20" t="s">
        <v>402</v>
      </c>
      <c r="P61" s="20" t="s">
        <v>387</v>
      </c>
      <c r="Q61" s="12" t="s">
        <v>195</v>
      </c>
      <c r="R61" s="55" t="s">
        <v>388</v>
      </c>
      <c r="S61" s="22" t="s">
        <v>403</v>
      </c>
      <c r="T61" s="23">
        <f>COUNTBLANK(Table1[[#This Row],[EUSBSR Role]:[Telephone]])</f>
        <v>0</v>
      </c>
    </row>
    <row r="62" spans="1:24" s="24" customFormat="1" ht="31.5" customHeight="1" x14ac:dyDescent="0.2">
      <c r="A62" s="24">
        <v>65</v>
      </c>
      <c r="B62" s="16" t="s">
        <v>396</v>
      </c>
      <c r="C62" s="26" t="str">
        <f>HYPERLINK(Table1[[#This Row],[Area website]],Table1[[#This Row],[Area]])</f>
        <v>PA Ship</v>
      </c>
      <c r="D62" s="16" t="s">
        <v>173</v>
      </c>
      <c r="E62" s="16" t="s">
        <v>301</v>
      </c>
      <c r="F62" s="17" t="s">
        <v>292</v>
      </c>
      <c r="G62" s="25" t="str">
        <f>HYPERLINK(Table1[[#This Row],[Organisations website]],Table1[[#This Row],[Organization]])</f>
        <v xml:space="preserve">Danish Maritime Authority </v>
      </c>
      <c r="H62" s="18" t="s">
        <v>211</v>
      </c>
      <c r="I62" s="19" t="s">
        <v>9</v>
      </c>
      <c r="J62" s="19" t="s">
        <v>389</v>
      </c>
      <c r="K62" s="19" t="s">
        <v>9</v>
      </c>
      <c r="L62" s="10" t="s">
        <v>283</v>
      </c>
      <c r="M62" s="11" t="s">
        <v>296</v>
      </c>
      <c r="N62" s="20" t="s">
        <v>37</v>
      </c>
      <c r="O62" s="20" t="s">
        <v>100</v>
      </c>
      <c r="P62" s="20" t="s">
        <v>99</v>
      </c>
      <c r="Q62" s="12"/>
      <c r="R62" s="21" t="s">
        <v>156</v>
      </c>
      <c r="S62" s="22" t="s">
        <v>242</v>
      </c>
      <c r="T62" s="23">
        <f>COUNTBLANK(Table1[[#This Row],[EUSBSR Role]:[Telephone]])</f>
        <v>1</v>
      </c>
    </row>
    <row r="63" spans="1:24" s="24" customFormat="1" ht="31.5" customHeight="1" x14ac:dyDescent="0.2">
      <c r="A63" s="24">
        <v>66</v>
      </c>
      <c r="B63" s="16" t="s">
        <v>396</v>
      </c>
      <c r="C63" s="26" t="str">
        <f>HYPERLINK(Table1[[#This Row],[Area website]],Table1[[#This Row],[Area]])</f>
        <v>PA Tourism</v>
      </c>
      <c r="D63" s="16" t="s">
        <v>176</v>
      </c>
      <c r="E63" s="16" t="s">
        <v>304</v>
      </c>
      <c r="F63" s="17" t="s">
        <v>292</v>
      </c>
      <c r="G63" s="25" t="s">
        <v>395</v>
      </c>
      <c r="H63" s="18" t="s">
        <v>188</v>
      </c>
      <c r="I63" s="19" t="s">
        <v>10</v>
      </c>
      <c r="J63" s="19" t="s">
        <v>135</v>
      </c>
      <c r="K63" s="19" t="s">
        <v>10</v>
      </c>
      <c r="L63" s="10" t="s">
        <v>284</v>
      </c>
      <c r="M63" s="11" t="s">
        <v>296</v>
      </c>
      <c r="N63" s="20" t="s">
        <v>37</v>
      </c>
      <c r="O63" s="20" t="s">
        <v>110</v>
      </c>
      <c r="P63" s="20" t="s">
        <v>109</v>
      </c>
      <c r="Q63" s="12"/>
      <c r="R63" s="21" t="s">
        <v>161</v>
      </c>
      <c r="S63" s="22" t="s">
        <v>246</v>
      </c>
      <c r="T63" s="23">
        <f>COUNTBLANK(Table1[[#This Row],[EUSBSR Role]:[Telephone]])</f>
        <v>1</v>
      </c>
    </row>
    <row r="64" spans="1:24" ht="31.5" customHeight="1" x14ac:dyDescent="0.2">
      <c r="A64" s="40">
        <v>67</v>
      </c>
      <c r="B64" s="58" t="s">
        <v>396</v>
      </c>
      <c r="C64" s="41" t="s">
        <v>406</v>
      </c>
      <c r="D64" s="42" t="s">
        <v>293</v>
      </c>
      <c r="E64" s="40" t="s">
        <v>407</v>
      </c>
      <c r="F64" s="40" t="s">
        <v>14</v>
      </c>
      <c r="G64" s="29" t="s">
        <v>426</v>
      </c>
      <c r="H64" s="44" t="s">
        <v>14</v>
      </c>
      <c r="I64" s="27" t="s">
        <v>14</v>
      </c>
      <c r="J64" s="27" t="s">
        <v>409</v>
      </c>
      <c r="K64" s="27" t="s">
        <v>14</v>
      </c>
      <c r="L64" s="44" t="s">
        <v>412</v>
      </c>
      <c r="M64" s="11" t="s">
        <v>296</v>
      </c>
      <c r="N64" s="11" t="s">
        <v>36</v>
      </c>
      <c r="O64" s="46" t="s">
        <v>411</v>
      </c>
      <c r="P64" s="12" t="s">
        <v>419</v>
      </c>
      <c r="Q64" s="46"/>
      <c r="R64" s="60" t="s">
        <v>413</v>
      </c>
      <c r="S64" s="22" t="s">
        <v>414</v>
      </c>
      <c r="T64" s="48"/>
      <c r="U64" s="23"/>
      <c r="W64" s="27"/>
      <c r="X64" s="27"/>
    </row>
    <row r="65" spans="1:24" ht="31.5" customHeight="1" x14ac:dyDescent="0.2">
      <c r="A65" s="40">
        <v>68</v>
      </c>
      <c r="B65" s="58" t="s">
        <v>396</v>
      </c>
      <c r="C65" s="41" t="s">
        <v>406</v>
      </c>
      <c r="D65" s="42" t="s">
        <v>292</v>
      </c>
      <c r="E65" s="40" t="s">
        <v>408</v>
      </c>
      <c r="F65" s="40" t="s">
        <v>16</v>
      </c>
      <c r="G65" s="43" t="s">
        <v>410</v>
      </c>
      <c r="H65" s="44" t="s">
        <v>16</v>
      </c>
      <c r="I65" s="27" t="s">
        <v>16</v>
      </c>
      <c r="J65" s="44"/>
      <c r="K65" s="27" t="s">
        <v>16</v>
      </c>
      <c r="L65" s="44" t="s">
        <v>416</v>
      </c>
      <c r="M65" s="11" t="s">
        <v>296</v>
      </c>
      <c r="N65" s="11" t="s">
        <v>36</v>
      </c>
      <c r="O65" s="12" t="s">
        <v>415</v>
      </c>
      <c r="P65" s="12" t="s">
        <v>416</v>
      </c>
      <c r="Q65" s="46"/>
      <c r="R65" s="59" t="s">
        <v>417</v>
      </c>
      <c r="S65" s="22" t="s">
        <v>418</v>
      </c>
      <c r="T65" s="48"/>
      <c r="U65" s="23"/>
      <c r="W65" s="27"/>
      <c r="X65" s="27"/>
    </row>
    <row r="66" spans="1:24" ht="31.5" customHeight="1" x14ac:dyDescent="0.2">
      <c r="U66" s="23"/>
      <c r="W66" s="27"/>
      <c r="X66" s="27"/>
    </row>
    <row r="67" spans="1:24" ht="31.5" customHeight="1" x14ac:dyDescent="0.2">
      <c r="U67" s="23"/>
      <c r="W67" s="27"/>
      <c r="X67" s="27"/>
    </row>
    <row r="68" spans="1:24" ht="31.5" customHeight="1" x14ac:dyDescent="0.2">
      <c r="U68" s="23"/>
      <c r="W68" s="27"/>
      <c r="X68" s="27"/>
    </row>
  </sheetData>
  <mergeCells count="3">
    <mergeCell ref="M2:S2"/>
    <mergeCell ref="G2:L2"/>
    <mergeCell ref="A1:D1"/>
  </mergeCells>
  <conditionalFormatting sqref="H61:S63 H4:S59">
    <cfRule type="containsBlanks" dxfId="0" priority="1">
      <formula>LEN(TRIM(H4))=0</formula>
    </cfRule>
  </conditionalFormatting>
  <hyperlinks>
    <hyperlink ref="G1" r:id="rId1"/>
    <hyperlink ref="R44" r:id="rId2"/>
    <hyperlink ref="R43" r:id="rId3"/>
    <hyperlink ref="R13" r:id="rId4"/>
    <hyperlink ref="R22" r:id="rId5"/>
    <hyperlink ref="R23" r:id="rId6"/>
    <hyperlink ref="R51" r:id="rId7"/>
    <hyperlink ref="R58" r:id="rId8"/>
    <hyperlink ref="R60" r:id="rId9"/>
    <hyperlink ref="R7" r:id="rId10"/>
    <hyperlink ref="R37" r:id="rId11"/>
    <hyperlink ref="R4" r:id="rId12"/>
    <hyperlink ref="R42" r:id="rId13"/>
    <hyperlink ref="R61" r:id="rId14"/>
    <hyperlink ref="R64" r:id="rId15"/>
    <hyperlink ref="R30" r:id="rId16"/>
    <hyperlink ref="R5" r:id="rId17"/>
    <hyperlink ref="R45" r:id="rId18"/>
    <hyperlink ref="R27" r:id="rId19"/>
  </hyperlinks>
  <pageMargins left="0.7" right="0.7" top="0.75" bottom="0.75" header="0.3" footer="0.3"/>
  <pageSetup paperSize="9" orientation="portrait" r:id="rId20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workbookViewId="0">
      <selection activeCell="B9" sqref="B9"/>
    </sheetView>
  </sheetViews>
  <sheetFormatPr defaultRowHeight="14.25" x14ac:dyDescent="0.2"/>
  <cols>
    <col min="2" max="2" width="30.125" bestFit="1" customWidth="1"/>
    <col min="3" max="3" width="9.875" bestFit="1" customWidth="1"/>
  </cols>
  <sheetData>
    <row r="1" spans="2:8" x14ac:dyDescent="0.2">
      <c r="C1" s="2"/>
    </row>
    <row r="2" spans="2:8" x14ac:dyDescent="0.2">
      <c r="C2" s="2"/>
      <c r="F2" t="s">
        <v>317</v>
      </c>
      <c r="G2" t="s">
        <v>318</v>
      </c>
      <c r="H2" t="s">
        <v>319</v>
      </c>
    </row>
    <row r="3" spans="2:8" x14ac:dyDescent="0.2">
      <c r="B3" t="s">
        <v>321</v>
      </c>
      <c r="C3" s="3">
        <f>G3/H3</f>
        <v>0.91397849462365588</v>
      </c>
      <c r="F3">
        <f>COUNTBLANK(Table1[[EUSBSR Role]:[Telephone]])</f>
        <v>96</v>
      </c>
      <c r="G3">
        <f>COUNTA(Table1[[EUSBSR Role]:[Telephone]])</f>
        <v>1020</v>
      </c>
      <c r="H3">
        <f>F3+G3</f>
        <v>1116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Contact list</vt:lpstr>
      <vt:lpstr>File info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Ailio</dc:creator>
  <cp:lastModifiedBy>Lehto Hanna</cp:lastModifiedBy>
  <dcterms:created xsi:type="dcterms:W3CDTF">2011-04-26T11:05:32Z</dcterms:created>
  <dcterms:modified xsi:type="dcterms:W3CDTF">2021-06-23T10:37:29Z</dcterms:modified>
</cp:coreProperties>
</file>